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codeName="ThisWorkbook"/>
  <mc:AlternateContent xmlns:mc="http://schemas.openxmlformats.org/markup-compatibility/2006">
    <mc:Choice Requires="x15">
      <x15ac:absPath xmlns:x15ac="http://schemas.microsoft.com/office/spreadsheetml/2010/11/ac" url="C:\Users\00025134\Desktop\excel\屋根\"/>
    </mc:Choice>
  </mc:AlternateContent>
  <xr:revisionPtr revIDLastSave="0" documentId="10_ncr:140008_{DB80E692-3C12-4726-9155-1CF118164940}" xr6:coauthVersionLast="31" xr6:coauthVersionMax="31" xr10:uidLastSave="{00000000-0000-0000-0000-000000000000}"/>
  <bookViews>
    <workbookView xWindow="-15" yWindow="-15" windowWidth="9570" windowHeight="12915" firstSheet="1" activeTab="2"/>
  </bookViews>
  <sheets>
    <sheet name="はじめに" sheetId="10" r:id="rId1"/>
    <sheet name="１．入力シート" sheetId="6" r:id="rId2"/>
    <sheet name="２．【耐風性検討書・出力用】" sheetId="4" r:id="rId3"/>
    <sheet name="（参照１）基準風速表_地域別_" sheetId="3" r:id="rId4"/>
    <sheet name="（参照２）基準風速表 _V0別_" sheetId="2" r:id="rId5"/>
    <sheet name="（参照３）地表面粗度区分" sheetId="8" r:id="rId6"/>
    <sheet name="（参照４）屋根面の部位" sheetId="7" r:id="rId7"/>
  </sheets>
  <definedNames>
    <definedName name="_xlnm.Print_Area" localSheetId="4">'（参照２）基準風速表 _V0別_'!$A$1:$N$147</definedName>
    <definedName name="_xlnm.Print_Area" localSheetId="2">'２．【耐風性検討書・出力用】'!$A$1:$N$136</definedName>
  </definedNames>
  <calcPr calcId="179017" calcMode="manual"/>
</workbook>
</file>

<file path=xl/calcChain.xml><?xml version="1.0" encoding="utf-8"?>
<calcChain xmlns="http://schemas.openxmlformats.org/spreadsheetml/2006/main">
  <c r="D29" i="6" l="1"/>
  <c r="D26" i="6"/>
  <c r="Q60" i="6" s="1"/>
  <c r="Q62" i="6" s="1"/>
  <c r="E7" i="4"/>
  <c r="J47" i="4" s="1"/>
  <c r="F53" i="6"/>
  <c r="G61" i="6" s="1"/>
  <c r="H53" i="6"/>
  <c r="G63" i="6" s="1"/>
  <c r="G53" i="6"/>
  <c r="G62" i="6"/>
  <c r="H62" i="6" s="1"/>
  <c r="M7" i="4"/>
  <c r="M31" i="4"/>
  <c r="M30" i="4"/>
  <c r="F9" i="4"/>
  <c r="E10" i="4"/>
  <c r="E4" i="4"/>
  <c r="E5" i="4"/>
  <c r="E6" i="4"/>
  <c r="I7" i="4"/>
  <c r="E8" i="4"/>
  <c r="M29" i="4"/>
  <c r="H6" i="4"/>
  <c r="I53" i="6"/>
  <c r="G64" i="6" s="1"/>
  <c r="I62" i="6"/>
  <c r="I64" i="6" l="1"/>
  <c r="H64" i="6"/>
  <c r="H61" i="6"/>
  <c r="I61" i="6"/>
  <c r="H63" i="6"/>
  <c r="F38" i="4"/>
  <c r="I63" i="6"/>
  <c r="O60" i="6"/>
  <c r="J49" i="4"/>
  <c r="J45" i="4"/>
  <c r="H38" i="4" l="1"/>
  <c r="K44" i="4" s="1"/>
  <c r="K48" i="4" s="1"/>
  <c r="G38" i="4"/>
  <c r="J44" i="4" s="1"/>
  <c r="J48" i="4" s="1"/>
  <c r="K46" i="4"/>
  <c r="J46" i="4"/>
  <c r="O62" i="6"/>
  <c r="K60" i="6" s="1"/>
  <c r="O61" i="6"/>
  <c r="J60" i="6" s="1"/>
  <c r="K50" i="4"/>
  <c r="J50" i="4"/>
  <c r="J62" i="6" l="1"/>
  <c r="I37" i="4"/>
  <c r="I38" i="4" s="1"/>
  <c r="L44" i="4" s="1"/>
  <c r="J61" i="6"/>
  <c r="J64" i="6"/>
  <c r="J63" i="6"/>
  <c r="K62" i="6"/>
  <c r="J37" i="4"/>
  <c r="J38" i="4" s="1"/>
  <c r="M44" i="4" s="1"/>
  <c r="K63" i="6"/>
  <c r="K64" i="6"/>
  <c r="K61" i="6"/>
  <c r="L48" i="4" l="1"/>
  <c r="L50" i="4"/>
  <c r="L46" i="4"/>
  <c r="M48" i="4"/>
  <c r="M50" i="4"/>
  <c r="M46" i="4"/>
  <c r="J52" i="4" l="1"/>
  <c r="J51" i="4"/>
</calcChain>
</file>

<file path=xl/sharedStrings.xml><?xml version="1.0" encoding="utf-8"?>
<sst xmlns="http://schemas.openxmlformats.org/spreadsheetml/2006/main" count="2009" uniqueCount="1052">
  <si>
    <t>建築名称</t>
  </si>
  <si>
    <t>建築場所</t>
  </si>
  <si>
    <t>屋根勾配 （ｎ／１０）</t>
  </si>
  <si>
    <t>寸</t>
  </si>
  <si>
    <t>屋根角度</t>
  </si>
  <si>
    <t>゜</t>
  </si>
  <si>
    <t>ｍ</t>
  </si>
  <si>
    <t>基準風速 （Ｖ0）</t>
  </si>
  <si>
    <t>ｍ／ｓ</t>
  </si>
  <si>
    <t>［基準風速別］　各地の基準風速　Ｖ0(m/sec)一覧表</t>
  </si>
  <si>
    <t>区分</t>
  </si>
  <si>
    <t>基準風速</t>
  </si>
  <si>
    <t>地域</t>
  </si>
  <si>
    <t>Ｖ0 (m/s)</t>
  </si>
  <si>
    <t>都道府県</t>
  </si>
  <si>
    <t>市町村　　（Ｈ１２建設省告示第１４５４号より）</t>
  </si>
  <si>
    <t>（１）</t>
  </si>
  <si>
    <t>３０</t>
  </si>
  <si>
    <t>（２）から（９）までに掲げる地方以外の地方</t>
  </si>
  <si>
    <t>北海道</t>
  </si>
  <si>
    <t>札幌市</t>
  </si>
  <si>
    <t>小樽市</t>
  </si>
  <si>
    <t>網走市</t>
  </si>
  <si>
    <t>留萌市</t>
  </si>
  <si>
    <t>稚内市</t>
  </si>
  <si>
    <t>江別市</t>
  </si>
  <si>
    <t>紋別市</t>
  </si>
  <si>
    <t>名寄市</t>
  </si>
  <si>
    <t>千歳市</t>
  </si>
  <si>
    <t>恵庭市</t>
  </si>
  <si>
    <t>北広島市</t>
  </si>
  <si>
    <t>石狩市</t>
  </si>
  <si>
    <t>石狩郡</t>
  </si>
  <si>
    <t>厚田郡</t>
  </si>
  <si>
    <t>浜益郡</t>
  </si>
  <si>
    <t>空知郡のうち南幌町</t>
  </si>
  <si>
    <t>夕張郡のうち由仁町、長沼町</t>
  </si>
  <si>
    <t>増毛郡</t>
  </si>
  <si>
    <t>上川郡のうち風連町、下川町</t>
  </si>
  <si>
    <t>中川郡のうち美深町、音威子府村、中川町</t>
  </si>
  <si>
    <t>留萌郡</t>
  </si>
  <si>
    <t>苫前郡</t>
  </si>
  <si>
    <t>天塩郡</t>
  </si>
  <si>
    <t>宗谷郡</t>
  </si>
  <si>
    <t>枝幸郡</t>
  </si>
  <si>
    <t>礼文郡</t>
  </si>
  <si>
    <t>利尻郡</t>
  </si>
  <si>
    <t>網走郡のうち東藻琴村、女満別町、美帆町</t>
  </si>
  <si>
    <t>斜里郡のうち清里町、小清水町</t>
  </si>
  <si>
    <t>常呂郡のうち端野町、佐呂間町、常呂町</t>
  </si>
  <si>
    <t>紋別郡のうち上湧別町、湧別町、興部町、西興部村、雄武町</t>
  </si>
  <si>
    <t>勇払郡のうち追分町、穂別町</t>
  </si>
  <si>
    <t>沙流郡のうち平取町</t>
  </si>
  <si>
    <t>新冠郡</t>
  </si>
  <si>
    <t>静内郡</t>
  </si>
  <si>
    <t>三石郡</t>
  </si>
  <si>
    <t>浦河郡</t>
  </si>
  <si>
    <t>様似郡</t>
  </si>
  <si>
    <t>幌泉郡</t>
  </si>
  <si>
    <t>厚岸郡のうち厚岸町</t>
  </si>
  <si>
    <t>川上郡</t>
  </si>
  <si>
    <t>（２）</t>
  </si>
  <si>
    <t>３２</t>
  </si>
  <si>
    <t>岩手県</t>
  </si>
  <si>
    <t>久慈市</t>
  </si>
  <si>
    <t>岩手郡のうち葛巻町</t>
  </si>
  <si>
    <t>下閉伊郡のうち田野畑村、普代村</t>
  </si>
  <si>
    <t>九戸郡のうち野田村、山形村</t>
  </si>
  <si>
    <t>二戸郡</t>
  </si>
  <si>
    <t>秋田県</t>
  </si>
  <si>
    <t>秋田市</t>
  </si>
  <si>
    <t>大館市</t>
  </si>
  <si>
    <t>本荘市</t>
  </si>
  <si>
    <t>鹿角市</t>
  </si>
  <si>
    <t>鹿角郡</t>
  </si>
  <si>
    <t>北秋田郡のうち鷹巣町、比内町、合川町、上小阿仁村</t>
  </si>
  <si>
    <t>南秋田郡のうち五城目町、昭和町、八郎潟町、飯田川町、天王町、井川町</t>
  </si>
  <si>
    <t>由利郡のうち仁賀保町、金浦町、象潟町、岩城町、西目町</t>
  </si>
  <si>
    <t>山形県</t>
  </si>
  <si>
    <t>鶴岡市</t>
  </si>
  <si>
    <t>酒田市</t>
  </si>
  <si>
    <t>西田川郡</t>
  </si>
  <si>
    <t>飽海郡のうち遊佐町</t>
  </si>
  <si>
    <t>茨城県</t>
  </si>
  <si>
    <t>水戸市</t>
  </si>
  <si>
    <t>下妻市</t>
  </si>
  <si>
    <t>ひたちなか市</t>
  </si>
  <si>
    <t>東茨城郡のうち内原町</t>
  </si>
  <si>
    <t>西茨城郡のうち友部町、岩間町</t>
  </si>
  <si>
    <t>新治郡のうち八郷町</t>
  </si>
  <si>
    <t>真壁郡のうち明野町、真壁町</t>
  </si>
  <si>
    <t>結城郡</t>
  </si>
  <si>
    <t>猿島郡のうち五霞町、猿島町、境町</t>
  </si>
  <si>
    <t>埼玉県</t>
  </si>
  <si>
    <t>川越市</t>
  </si>
  <si>
    <t>大宮市</t>
  </si>
  <si>
    <t>所沢市</t>
  </si>
  <si>
    <t>狭山市</t>
  </si>
  <si>
    <t>上尾市</t>
  </si>
  <si>
    <t>与野市</t>
  </si>
  <si>
    <t>入間市</t>
  </si>
  <si>
    <t>桶川市</t>
  </si>
  <si>
    <t>久喜市</t>
  </si>
  <si>
    <t>富士見市</t>
  </si>
  <si>
    <t>上福岡市</t>
  </si>
  <si>
    <t>蓮田市</t>
  </si>
  <si>
    <t>幸手市</t>
  </si>
  <si>
    <t>北足立郡のうち伊奈町</t>
  </si>
  <si>
    <t>入間郡のうち大井町、三芳町</t>
  </si>
  <si>
    <t>南埼玉郡</t>
  </si>
  <si>
    <t>北葛飾郡のうち栗橋町、鷲宮町、杉戸町</t>
  </si>
  <si>
    <t>東京都</t>
  </si>
  <si>
    <t>八王子市</t>
  </si>
  <si>
    <t>立川市</t>
  </si>
  <si>
    <t>昭島市</t>
  </si>
  <si>
    <t>日野市</t>
  </si>
  <si>
    <t>東村山市</t>
  </si>
  <si>
    <t>福生市</t>
  </si>
  <si>
    <t>東大和市</t>
  </si>
  <si>
    <t>武蔵村山市</t>
  </si>
  <si>
    <t>羽村市</t>
  </si>
  <si>
    <t>あきる野市</t>
  </si>
  <si>
    <t>西多摩郡のうち瑞穂町</t>
  </si>
  <si>
    <t>神奈川県</t>
  </si>
  <si>
    <t>足柄上郡のうち山北町</t>
  </si>
  <si>
    <t>津久井郡のうち津久井町、相模湖町、藤野町</t>
  </si>
  <si>
    <t>新潟県</t>
  </si>
  <si>
    <t>両津市</t>
  </si>
  <si>
    <t>佐渡郡</t>
  </si>
  <si>
    <t>岩船郡のうち山北町、粟島浦村</t>
  </si>
  <si>
    <t>福井県</t>
  </si>
  <si>
    <t>敦賀市</t>
  </si>
  <si>
    <t>小浜市</t>
  </si>
  <si>
    <t>三方郡</t>
  </si>
  <si>
    <t>遠敷郡</t>
  </si>
  <si>
    <t>大飯郡</t>
  </si>
  <si>
    <t>山梨県</t>
  </si>
  <si>
    <t>富士吉田市</t>
  </si>
  <si>
    <t>南巨摩郡のうち南部町、富沢町</t>
  </si>
  <si>
    <t>南都留郡のうち秋山村、道志村、忍野村、山中湖村、鳴沢村</t>
  </si>
  <si>
    <t>岐阜県</t>
  </si>
  <si>
    <t>多治見市</t>
  </si>
  <si>
    <t>関市</t>
  </si>
  <si>
    <t>美濃市</t>
  </si>
  <si>
    <t>美濃加茂市</t>
  </si>
  <si>
    <t>各務原市</t>
  </si>
  <si>
    <t>可児市</t>
  </si>
  <si>
    <t>揖斐郡のうち藤橋村、坂内村</t>
  </si>
  <si>
    <t>本巣郡のうち根尾村</t>
  </si>
  <si>
    <t>山県郡</t>
  </si>
  <si>
    <t>武儀郡のうち洞戸村、武芸川町</t>
  </si>
  <si>
    <t>加茂郡のうち坂祝町、富加町</t>
  </si>
  <si>
    <t>静岡県</t>
  </si>
  <si>
    <t>静岡市</t>
  </si>
  <si>
    <t>浜松市</t>
  </si>
  <si>
    <t>清水市</t>
  </si>
  <si>
    <t>富士宮市</t>
  </si>
  <si>
    <t>島田市</t>
  </si>
  <si>
    <t>磐田市</t>
  </si>
  <si>
    <t>焼津市</t>
  </si>
  <si>
    <t>掛川市</t>
  </si>
  <si>
    <t>藤枝市</t>
  </si>
  <si>
    <t>袋井市</t>
  </si>
  <si>
    <t>湖西市</t>
  </si>
  <si>
    <t>富士郡</t>
  </si>
  <si>
    <t>庵原郡</t>
  </si>
  <si>
    <t>志太郡</t>
  </si>
  <si>
    <t>榛原郡のうち御前崎町、相良町、榛原町、吉田町、金谷町</t>
  </si>
  <si>
    <t>小笠郡</t>
  </si>
  <si>
    <t>磐田郡のうち浅羽町、福田町、竜洋町、豊田町</t>
  </si>
  <si>
    <t>浜名郡</t>
  </si>
  <si>
    <t>引佐郡のうち細江町、三ヶ日町</t>
  </si>
  <si>
    <t>愛知県</t>
  </si>
  <si>
    <t>豊橋市</t>
  </si>
  <si>
    <t>瀬戸市</t>
  </si>
  <si>
    <t>春日井市</t>
  </si>
  <si>
    <t>豊川市</t>
  </si>
  <si>
    <t>豊田市</t>
  </si>
  <si>
    <t>小牧市</t>
  </si>
  <si>
    <t>犬山市</t>
  </si>
  <si>
    <t>尾張旭市</t>
  </si>
  <si>
    <t>日進市</t>
  </si>
  <si>
    <t>愛知郡</t>
  </si>
  <si>
    <t>丹羽郡</t>
  </si>
  <si>
    <t>額田郡のうち額田町</t>
  </si>
  <si>
    <t>宝飯郡</t>
  </si>
  <si>
    <t>西加茂郡のうち三好町</t>
  </si>
  <si>
    <t>滋賀県</t>
  </si>
  <si>
    <t>大津市</t>
  </si>
  <si>
    <t>草津市</t>
  </si>
  <si>
    <t>守山市</t>
  </si>
  <si>
    <t>滋賀郡</t>
  </si>
  <si>
    <t>栗太郡</t>
  </si>
  <si>
    <t>伊香郡</t>
  </si>
  <si>
    <t>高島郡</t>
  </si>
  <si>
    <t>京都府</t>
  </si>
  <si>
    <t>全域</t>
  </si>
  <si>
    <t>大阪府</t>
  </si>
  <si>
    <t>高槻市</t>
  </si>
  <si>
    <t>枚方市</t>
  </si>
  <si>
    <t>八尾市</t>
  </si>
  <si>
    <t>寝屋川市</t>
  </si>
  <si>
    <t>大東市</t>
  </si>
  <si>
    <t>柏原市</t>
  </si>
  <si>
    <t>東大阪市</t>
  </si>
  <si>
    <t>四条畷市</t>
  </si>
  <si>
    <t>交野市</t>
  </si>
  <si>
    <t>三島郡</t>
  </si>
  <si>
    <t>南河内郡のうち太子町、河南町、千早赤阪村</t>
  </si>
  <si>
    <t>兵庫県</t>
  </si>
  <si>
    <t>姫路市</t>
  </si>
  <si>
    <t>相生市</t>
  </si>
  <si>
    <t>豊岡市</t>
  </si>
  <si>
    <t>龍野市</t>
  </si>
  <si>
    <t>赤穂市</t>
  </si>
  <si>
    <t>西脇市</t>
  </si>
  <si>
    <t>加西市</t>
  </si>
  <si>
    <t>篠山市</t>
  </si>
  <si>
    <t>多可郡</t>
  </si>
  <si>
    <t>飾磨郡</t>
  </si>
  <si>
    <t>神埼郡</t>
  </si>
  <si>
    <t>揖保郡</t>
  </si>
  <si>
    <t>赤穂郡</t>
  </si>
  <si>
    <t>穴粟郡</t>
  </si>
  <si>
    <t>城崎郡</t>
  </si>
  <si>
    <t>出石郡</t>
  </si>
  <si>
    <t>美方郡</t>
  </si>
  <si>
    <t>養父郡</t>
  </si>
  <si>
    <t>朝来郡</t>
  </si>
  <si>
    <t>氷上郡</t>
  </si>
  <si>
    <t>奈良県</t>
  </si>
  <si>
    <t>奈良市</t>
  </si>
  <si>
    <t>大和高田市</t>
  </si>
  <si>
    <t>大和郡山市</t>
  </si>
  <si>
    <t>天理市</t>
  </si>
  <si>
    <t>橿原市</t>
  </si>
  <si>
    <t>桜井市</t>
  </si>
  <si>
    <t>御所市</t>
  </si>
  <si>
    <t>生駒市</t>
  </si>
  <si>
    <t>香芝市</t>
  </si>
  <si>
    <t>添上郡</t>
  </si>
  <si>
    <t>山辺郡</t>
  </si>
  <si>
    <t>生駒郡</t>
  </si>
  <si>
    <t>磯城郡</t>
  </si>
  <si>
    <t>宇陀郡のうち大宇陀町、菟田野町、榛原町、室生村</t>
  </si>
  <si>
    <t>高市郡</t>
  </si>
  <si>
    <t>北葛城郡</t>
  </si>
  <si>
    <t>鳥取県</t>
  </si>
  <si>
    <t>鳥取市</t>
  </si>
  <si>
    <t>岩美郡</t>
  </si>
  <si>
    <t>八頭郡のうち郡家町、船岡町、八東町、若桜町</t>
  </si>
  <si>
    <t>島根県</t>
  </si>
  <si>
    <t>益田市</t>
  </si>
  <si>
    <t>美濃郡のうち匹見町</t>
  </si>
  <si>
    <t>鹿足郡のうち日原町</t>
  </si>
  <si>
    <t>隠岐郡</t>
  </si>
  <si>
    <t>岡山県</t>
  </si>
  <si>
    <t>岡山市</t>
  </si>
  <si>
    <t>倉敷市</t>
  </si>
  <si>
    <t>玉野市</t>
  </si>
  <si>
    <t>笠岡市</t>
  </si>
  <si>
    <t>備前市</t>
  </si>
  <si>
    <t>和気郡のうち日生町</t>
  </si>
  <si>
    <t>邑久郡</t>
  </si>
  <si>
    <t>児島郡</t>
  </si>
  <si>
    <t>都窪郡</t>
  </si>
  <si>
    <t>浅口郡</t>
  </si>
  <si>
    <t>広島県</t>
  </si>
  <si>
    <t>広島市</t>
  </si>
  <si>
    <t>竹原市</t>
  </si>
  <si>
    <t>三原市</t>
  </si>
  <si>
    <t>尾道市</t>
  </si>
  <si>
    <t>福山市</t>
  </si>
  <si>
    <t>東広島市</t>
  </si>
  <si>
    <t>安芸郡のうち府中町</t>
  </si>
  <si>
    <t>佐伯郡のうち湯来町、吉和村</t>
  </si>
  <si>
    <t>山県郡のうち筒賀村</t>
  </si>
  <si>
    <t>加茂郡のうち河内町</t>
  </si>
  <si>
    <t>豊田郡のうち本郷町</t>
  </si>
  <si>
    <t>御調郡のうち向島町</t>
  </si>
  <si>
    <t>沼隈郡</t>
  </si>
  <si>
    <t>福岡県</t>
  </si>
  <si>
    <t>山田市</t>
  </si>
  <si>
    <t>甘木市</t>
  </si>
  <si>
    <t>八女市</t>
  </si>
  <si>
    <t>豊前市</t>
  </si>
  <si>
    <t>小郡市</t>
  </si>
  <si>
    <t>嘉穂郡のうち桂川町、稲築町、碓井町、嘉穂町</t>
  </si>
  <si>
    <t>朝倉郡</t>
  </si>
  <si>
    <t>浮羽郡</t>
  </si>
  <si>
    <t>三井郡</t>
  </si>
  <si>
    <t>八女郡</t>
  </si>
  <si>
    <t>田川郡のうち添田町、川崎町、大任町、赤村</t>
  </si>
  <si>
    <t>京都郡のうち犀川町</t>
  </si>
  <si>
    <t>築上郡</t>
  </si>
  <si>
    <t>熊本県</t>
  </si>
  <si>
    <t>山鹿市</t>
  </si>
  <si>
    <t>菊池市</t>
  </si>
  <si>
    <t>玉名郡のうち菊水町、三加和町、南関町</t>
  </si>
  <si>
    <t>鹿本郡</t>
  </si>
  <si>
    <t>菊池郡</t>
  </si>
  <si>
    <t>阿蘇郡のうち一の宮町、阿蘇町、産山村、波野村、蘇陽町、高森町、白水村、久木野村、長陽村、西原村</t>
  </si>
  <si>
    <t>大分県</t>
  </si>
  <si>
    <t>大分市</t>
  </si>
  <si>
    <t>別府市</t>
  </si>
  <si>
    <t>中津市</t>
  </si>
  <si>
    <t>日田市</t>
  </si>
  <si>
    <t>佐伯市</t>
  </si>
  <si>
    <t>臼杵市</t>
  </si>
  <si>
    <t>津久見市</t>
  </si>
  <si>
    <t>竹田市</t>
  </si>
  <si>
    <t>豊後高田市</t>
  </si>
  <si>
    <t>杵築市</t>
  </si>
  <si>
    <t>宇佐市</t>
  </si>
  <si>
    <t>西国東郡</t>
  </si>
  <si>
    <t>東国東郡</t>
  </si>
  <si>
    <t>速見郡</t>
  </si>
  <si>
    <t>大分郡のうち野津原町、挾間町、庄内町</t>
  </si>
  <si>
    <t>北海部郡</t>
  </si>
  <si>
    <t>南海部郡</t>
  </si>
  <si>
    <t>大野郡</t>
  </si>
  <si>
    <t>直入郡</t>
  </si>
  <si>
    <t>下毛郡</t>
  </si>
  <si>
    <t>宇佐郡</t>
  </si>
  <si>
    <t>宮崎県</t>
  </si>
  <si>
    <t>西臼杵郡のうち高千穂町、日之影町</t>
  </si>
  <si>
    <t>東臼杵郡のうち北川町</t>
  </si>
  <si>
    <t>函館市</t>
  </si>
  <si>
    <t>室蘭市</t>
  </si>
  <si>
    <t>苫小牧市</t>
  </si>
  <si>
    <t>根室市</t>
  </si>
  <si>
    <t>登別市</t>
  </si>
  <si>
    <t>伊達市</t>
  </si>
  <si>
    <t>松前郡</t>
  </si>
  <si>
    <t>上磯郡</t>
  </si>
  <si>
    <t>亀田郡</t>
  </si>
  <si>
    <t>芋部郡</t>
  </si>
  <si>
    <t>斜里郡のうち斜里町</t>
  </si>
  <si>
    <t>虻田郡</t>
  </si>
  <si>
    <t>岩内郡のうち共和町</t>
  </si>
  <si>
    <t>積丹郡</t>
  </si>
  <si>
    <t>古平郡</t>
  </si>
  <si>
    <t>余市郡</t>
  </si>
  <si>
    <t>有珠郡</t>
  </si>
  <si>
    <t>白老郡</t>
  </si>
  <si>
    <t>（３）</t>
  </si>
  <si>
    <t>３４</t>
  </si>
  <si>
    <t>勇払郡のうち早来町、厚真町、鵡川町</t>
  </si>
  <si>
    <t>沙流郡のうち門別町</t>
  </si>
  <si>
    <t>厚岸郡のうち浜中町</t>
  </si>
  <si>
    <t>野付郡</t>
  </si>
  <si>
    <t>標津郡</t>
  </si>
  <si>
    <t>目梨郡</t>
  </si>
  <si>
    <t>青森県</t>
  </si>
  <si>
    <t>二戸市</t>
  </si>
  <si>
    <t>九戸郡のうち軽米町、種市町、大野村、九戸村</t>
  </si>
  <si>
    <t>能代市</t>
  </si>
  <si>
    <t>男鹿市</t>
  </si>
  <si>
    <t>北秋田郡のうち田代町</t>
  </si>
  <si>
    <t>山本郡</t>
  </si>
  <si>
    <t>南秋田郡のうち若美町、大潟村</t>
  </si>
  <si>
    <t>稲敷郡</t>
  </si>
  <si>
    <t>筑波郡</t>
  </si>
  <si>
    <t>土浦市</t>
  </si>
  <si>
    <t>石岡市</t>
  </si>
  <si>
    <t>竜ヶ崎市</t>
  </si>
  <si>
    <t>水海道市</t>
  </si>
  <si>
    <t>取手市</t>
  </si>
  <si>
    <t>岩井市</t>
  </si>
  <si>
    <t>牛久市</t>
  </si>
  <si>
    <t>つくば市</t>
  </si>
  <si>
    <t>北相馬郡</t>
  </si>
  <si>
    <t>東茨城郡のうち茨城町、小川町、美野里町、大洗町</t>
  </si>
  <si>
    <t>鹿島郡のうち旭村、鉾田町、太陽村</t>
  </si>
  <si>
    <t>行方郡のうち麻生町、北浦町、玉造町</t>
  </si>
  <si>
    <t>新治郡のうち霞ヶ浦町、玉里町、千代田町、新治村</t>
  </si>
  <si>
    <t>川口市</t>
  </si>
  <si>
    <t>浦和市</t>
  </si>
  <si>
    <t>岩槻市</t>
  </si>
  <si>
    <t>春日部市</t>
  </si>
  <si>
    <t>草加市</t>
  </si>
  <si>
    <t>越谷市</t>
  </si>
  <si>
    <t>蕨市</t>
  </si>
  <si>
    <t>戸田市</t>
  </si>
  <si>
    <t>鳩ヶ谷市</t>
  </si>
  <si>
    <t>朝霞市</t>
  </si>
  <si>
    <t>志木市</t>
  </si>
  <si>
    <t>和光市</t>
  </si>
  <si>
    <t>新座市</t>
  </si>
  <si>
    <t>八潮市</t>
  </si>
  <si>
    <t>三郷市</t>
  </si>
  <si>
    <t>吉川市</t>
  </si>
  <si>
    <t>北葛飾郡のうち松伏町、庄和町</t>
  </si>
  <si>
    <t>千葉県</t>
  </si>
  <si>
    <t>市川市</t>
  </si>
  <si>
    <t>船橋市</t>
  </si>
  <si>
    <t>松戸市</t>
  </si>
  <si>
    <t>野田市</t>
  </si>
  <si>
    <t>柏市</t>
  </si>
  <si>
    <t>流山市</t>
  </si>
  <si>
    <t>八千代市</t>
  </si>
  <si>
    <t>我孫子市</t>
  </si>
  <si>
    <t>鎌ヶ谷市</t>
  </si>
  <si>
    <t>浦安市</t>
  </si>
  <si>
    <t>印西市</t>
  </si>
  <si>
    <t>東葛飾郡</t>
  </si>
  <si>
    <t>印旛郡のうち白井町</t>
  </si>
  <si>
    <t>２３区</t>
  </si>
  <si>
    <t>武蔵野市</t>
  </si>
  <si>
    <t>三鷹市</t>
  </si>
  <si>
    <t>府中市</t>
  </si>
  <si>
    <t>調布市</t>
  </si>
  <si>
    <t>町田市</t>
  </si>
  <si>
    <t>小金井市</t>
  </si>
  <si>
    <t>小平市</t>
  </si>
  <si>
    <t>国分寺市</t>
  </si>
  <si>
    <t>国立市</t>
  </si>
  <si>
    <t>田無市</t>
  </si>
  <si>
    <t>保谷市</t>
  </si>
  <si>
    <t>狛江市</t>
  </si>
  <si>
    <t>清瀬市</t>
  </si>
  <si>
    <t>東久留米市</t>
  </si>
  <si>
    <t>多摩市</t>
  </si>
  <si>
    <t>稲城市</t>
  </si>
  <si>
    <t>横浜市</t>
  </si>
  <si>
    <t>川崎市</t>
  </si>
  <si>
    <t>平塚市</t>
  </si>
  <si>
    <t>鎌倉市</t>
  </si>
  <si>
    <t>藤沢市</t>
  </si>
  <si>
    <t>小田原市</t>
  </si>
  <si>
    <t>茅ヶ崎市</t>
  </si>
  <si>
    <t>相模原市</t>
  </si>
  <si>
    <t>秦野市</t>
  </si>
  <si>
    <t>厚木市</t>
  </si>
  <si>
    <t>大和市</t>
  </si>
  <si>
    <t>伊勢原市</t>
  </si>
  <si>
    <t>海老名市</t>
  </si>
  <si>
    <t>座間市</t>
  </si>
  <si>
    <t>南足柄市</t>
  </si>
  <si>
    <t>綾瀬市</t>
  </si>
  <si>
    <t>高座郡</t>
  </si>
  <si>
    <t>中郡</t>
  </si>
  <si>
    <t>足柄下郡</t>
  </si>
  <si>
    <t>愛甲郡</t>
  </si>
  <si>
    <t>津久井郡のうち城山町</t>
  </si>
  <si>
    <t>足柄上郡のうち中井町、大井町、松田町、開成町</t>
  </si>
  <si>
    <t>岐阜市</t>
  </si>
  <si>
    <t>大垣市</t>
  </si>
  <si>
    <t>羽島市</t>
  </si>
  <si>
    <t>羽島郡</t>
  </si>
  <si>
    <t>海津郡</t>
  </si>
  <si>
    <t>養老郡</t>
  </si>
  <si>
    <t>不破郡</t>
  </si>
  <si>
    <t>安八郡</t>
  </si>
  <si>
    <t>揖斐郡のうち揖斐川町、谷汲村、大野町、池田町、春日村、久瀬村</t>
  </si>
  <si>
    <t>本巣郡のうち北方町、本巣町、穂積町、巣南町、真正町、糸貫町</t>
  </si>
  <si>
    <t>沼津市</t>
  </si>
  <si>
    <t>熱海市</t>
  </si>
  <si>
    <t>三島市</t>
  </si>
  <si>
    <t>富士市</t>
  </si>
  <si>
    <t>御殿場市</t>
  </si>
  <si>
    <t>裾野市</t>
  </si>
  <si>
    <t>加茂郡のうち松崎町、西伊豆町、加茂村</t>
  </si>
  <si>
    <t>田方郡</t>
  </si>
  <si>
    <t>駿東郡</t>
  </si>
  <si>
    <t>名古屋市</t>
  </si>
  <si>
    <t>岡崎市</t>
  </si>
  <si>
    <t>一宮市</t>
  </si>
  <si>
    <t>半田市</t>
  </si>
  <si>
    <t>津島市</t>
  </si>
  <si>
    <t>碧南市</t>
  </si>
  <si>
    <t>刈谷市</t>
  </si>
  <si>
    <t>安城市</t>
  </si>
  <si>
    <t>西尾市</t>
  </si>
  <si>
    <t>蒲郡市</t>
  </si>
  <si>
    <t>常滑市</t>
  </si>
  <si>
    <t>江南市</t>
  </si>
  <si>
    <t>尾西市</t>
  </si>
  <si>
    <t>稲沢市</t>
  </si>
  <si>
    <t>東海市</t>
  </si>
  <si>
    <t>大府市</t>
  </si>
  <si>
    <t>知多市</t>
  </si>
  <si>
    <t>知立市</t>
  </si>
  <si>
    <t>高浜市</t>
  </si>
  <si>
    <t>岩倉市</t>
  </si>
  <si>
    <t>豊明市</t>
  </si>
  <si>
    <t>西春日井郡</t>
  </si>
  <si>
    <t>葉栗郡</t>
  </si>
  <si>
    <t>中島郡</t>
  </si>
  <si>
    <t>海部郡</t>
  </si>
  <si>
    <t>知多郡</t>
  </si>
  <si>
    <t>幡豆郡</t>
  </si>
  <si>
    <t>額田郡のうち幸田町</t>
  </si>
  <si>
    <t>渥美郡</t>
  </si>
  <si>
    <t>三重県</t>
  </si>
  <si>
    <t>彦根市</t>
  </si>
  <si>
    <t>長浜市</t>
  </si>
  <si>
    <t>近江八幡市</t>
  </si>
  <si>
    <t>八日市市</t>
  </si>
  <si>
    <t>野洲郡</t>
  </si>
  <si>
    <t>甲賀郡</t>
  </si>
  <si>
    <t>蒲生郡</t>
  </si>
  <si>
    <t>犬上郡</t>
  </si>
  <si>
    <t>坂田郡</t>
  </si>
  <si>
    <t>東浅井郡</t>
  </si>
  <si>
    <t>大阪市</t>
  </si>
  <si>
    <t>堺市</t>
  </si>
  <si>
    <t>岸和田市</t>
  </si>
  <si>
    <t>豊中市</t>
  </si>
  <si>
    <t>池田市</t>
  </si>
  <si>
    <t>吹田市</t>
  </si>
  <si>
    <t>泉大津市</t>
  </si>
  <si>
    <t>貝塚市</t>
  </si>
  <si>
    <t>守口市</t>
  </si>
  <si>
    <t>茨木市</t>
  </si>
  <si>
    <t>泉佐野市</t>
  </si>
  <si>
    <t>富田林市</t>
  </si>
  <si>
    <t>河内長野市</t>
  </si>
  <si>
    <t>松原市</t>
  </si>
  <si>
    <t>和泉市</t>
  </si>
  <si>
    <t>箕面市</t>
  </si>
  <si>
    <t>羽曳野市</t>
  </si>
  <si>
    <t>門真市</t>
  </si>
  <si>
    <t>摂津市</t>
  </si>
  <si>
    <t>高石市</t>
  </si>
  <si>
    <t>藤井寺市</t>
  </si>
  <si>
    <t>泉南市</t>
  </si>
  <si>
    <t>大阪狭山市</t>
  </si>
  <si>
    <t>阪南市</t>
  </si>
  <si>
    <t>豊能郡</t>
  </si>
  <si>
    <t>泉北郡</t>
  </si>
  <si>
    <t>泉南郡</t>
  </si>
  <si>
    <t>南河内郡のうち美原町</t>
  </si>
  <si>
    <t>神戸市</t>
  </si>
  <si>
    <t>尼崎市</t>
  </si>
  <si>
    <t>明石市</t>
  </si>
  <si>
    <t>西宮市</t>
  </si>
  <si>
    <t>洲本市</t>
  </si>
  <si>
    <t>芦屋市</t>
  </si>
  <si>
    <t>伊丹市</t>
  </si>
  <si>
    <t>加古川市</t>
  </si>
  <si>
    <t>宝塚市</t>
  </si>
  <si>
    <t>三木市</t>
  </si>
  <si>
    <t>高砂市</t>
  </si>
  <si>
    <t>川西市</t>
  </si>
  <si>
    <t>小野市</t>
  </si>
  <si>
    <t>三田市</t>
  </si>
  <si>
    <t>川辺郡</t>
  </si>
  <si>
    <t>美嚢郡</t>
  </si>
  <si>
    <t>加東郡</t>
  </si>
  <si>
    <t>加古郡</t>
  </si>
  <si>
    <t>津名郡</t>
  </si>
  <si>
    <t>三原郡</t>
  </si>
  <si>
    <t>五條市</t>
  </si>
  <si>
    <t>吉野郡</t>
  </si>
  <si>
    <t>宇陀郡のうち曽爾村、御杖村</t>
  </si>
  <si>
    <t>和歌山県</t>
  </si>
  <si>
    <t>鹿足郡のうち津和野町、柿木村、六日市町</t>
  </si>
  <si>
    <t>呉市</t>
  </si>
  <si>
    <t>因島市</t>
  </si>
  <si>
    <t>大竹市</t>
  </si>
  <si>
    <t>安芸郡のうち海田町、熊野町、坂町、江田島町、音戸町、倉橋町、下蒲刈町、蒲刈町</t>
  </si>
  <si>
    <t>廿日市市</t>
  </si>
  <si>
    <t>佐伯郡のうち大野町、佐伯町、宮島町、能美町、沖美町、大柿町</t>
  </si>
  <si>
    <t>加茂郡のうち黒瀬町</t>
  </si>
  <si>
    <t>豊田郡のうち安芸津町、安浦町、川尻町、豊浜町、豊町、大崎町、東野町、木江町、瀬戸田町</t>
  </si>
  <si>
    <t>山口県</t>
  </si>
  <si>
    <t>徳島県</t>
  </si>
  <si>
    <t>三好郡のうち三野町、三好町、池田町、山城町</t>
  </si>
  <si>
    <t>香川県</t>
  </si>
  <si>
    <t>愛媛県</t>
  </si>
  <si>
    <t>高知県</t>
  </si>
  <si>
    <t>土佐郡のうち大川村、本川村</t>
  </si>
  <si>
    <t>吾川郡のうち池川町</t>
  </si>
  <si>
    <t>北九州市</t>
  </si>
  <si>
    <t>福岡市</t>
  </si>
  <si>
    <t>大牟田市</t>
  </si>
  <si>
    <t>久留米市</t>
  </si>
  <si>
    <t>直方市</t>
  </si>
  <si>
    <t>飯塚市</t>
  </si>
  <si>
    <t>田川市</t>
  </si>
  <si>
    <t>柳川市</t>
  </si>
  <si>
    <t>筑後市</t>
  </si>
  <si>
    <t>大川市</t>
  </si>
  <si>
    <t>行橋市</t>
  </si>
  <si>
    <t>中間市</t>
  </si>
  <si>
    <t>筑紫野市</t>
  </si>
  <si>
    <t>春日市</t>
  </si>
  <si>
    <t>大野城市</t>
  </si>
  <si>
    <t>宗像市</t>
  </si>
  <si>
    <t>太宰府市</t>
  </si>
  <si>
    <t>前原市</t>
  </si>
  <si>
    <t>古賀市</t>
  </si>
  <si>
    <t>筑紫郡</t>
  </si>
  <si>
    <t>糟屋郡</t>
  </si>
  <si>
    <t>宗像郡</t>
  </si>
  <si>
    <t>遠賀郡</t>
  </si>
  <si>
    <t>鞍手郡</t>
  </si>
  <si>
    <t>嘉穂郡のうち築穂町、穂波町、庄内町、顛田町</t>
  </si>
  <si>
    <t>糸島郡</t>
  </si>
  <si>
    <t>三潴郡</t>
  </si>
  <si>
    <t>山門郡</t>
  </si>
  <si>
    <t>三池郡</t>
  </si>
  <si>
    <t>田川郡のうち香春町、金田町、糸田町、赤池町、方城町</t>
  </si>
  <si>
    <t>京都郡のうち苅田町、勝山町、豊津町</t>
  </si>
  <si>
    <t>佐賀県</t>
  </si>
  <si>
    <t>長崎県</t>
  </si>
  <si>
    <t>長崎市</t>
  </si>
  <si>
    <t>佐世保市</t>
  </si>
  <si>
    <t>島原市</t>
  </si>
  <si>
    <t>諫早市</t>
  </si>
  <si>
    <t>大村市</t>
  </si>
  <si>
    <t>平戸市</t>
  </si>
  <si>
    <t>松浦市</t>
  </si>
  <si>
    <t>西彼杵郡</t>
  </si>
  <si>
    <t>東彼杵郡</t>
  </si>
  <si>
    <t>北高来郡</t>
  </si>
  <si>
    <t>南高来郡</t>
  </si>
  <si>
    <t>北松浦郡</t>
  </si>
  <si>
    <t>南松浦郡のうち若松町、上五島町、芯魚目町、有川町、奈良尾町</t>
  </si>
  <si>
    <t>壱岐郡</t>
  </si>
  <si>
    <t>下県郡</t>
  </si>
  <si>
    <t>上県郡</t>
  </si>
  <si>
    <t>熊本市</t>
  </si>
  <si>
    <t>八代市</t>
  </si>
  <si>
    <t>人吉市</t>
  </si>
  <si>
    <t>荒尾市</t>
  </si>
  <si>
    <t>水俣市</t>
  </si>
  <si>
    <t>玉名市</t>
  </si>
  <si>
    <t>本渡市</t>
  </si>
  <si>
    <t>牛深市</t>
  </si>
  <si>
    <t>宇土市</t>
  </si>
  <si>
    <t>宇土郡</t>
  </si>
  <si>
    <t>下益城郡</t>
  </si>
  <si>
    <t>玉名郡のうち岱明町、横島町、天水町、玉東町、長洲町</t>
  </si>
  <si>
    <t>上益城郡</t>
  </si>
  <si>
    <t>八代郡</t>
  </si>
  <si>
    <t>葦北郡</t>
  </si>
  <si>
    <t>球磨郡</t>
  </si>
  <si>
    <t>天草郡</t>
  </si>
  <si>
    <t>延岡市</t>
  </si>
  <si>
    <t>日向市</t>
  </si>
  <si>
    <t>西都市</t>
  </si>
  <si>
    <t>西諸県郡のうち須木村</t>
  </si>
  <si>
    <t>児湯郡</t>
  </si>
  <si>
    <t>西臼杵郡のうち五ケ瀬町</t>
  </si>
  <si>
    <t>東臼杵郡のうち門川町、東郷町、南郷村、西郷村、北郷村、北方町、北浦町、諸塚村、椎葉村</t>
  </si>
  <si>
    <t>山越郡</t>
  </si>
  <si>
    <t>桧山郡</t>
  </si>
  <si>
    <t>爾志郡</t>
  </si>
  <si>
    <t>久遠郡</t>
  </si>
  <si>
    <t>奥尻郡</t>
  </si>
  <si>
    <t>瀬棚郡</t>
  </si>
  <si>
    <t>島牧郡</t>
  </si>
  <si>
    <t>寿都郡</t>
  </si>
  <si>
    <t>岩内郡のうち岩内町</t>
  </si>
  <si>
    <t>磯谷郡</t>
  </si>
  <si>
    <t>古宇郡</t>
  </si>
  <si>
    <t>（４）</t>
  </si>
  <si>
    <t>３６</t>
  </si>
  <si>
    <t>鹿嶋市</t>
  </si>
  <si>
    <t>鹿島郡のうち神栖町、波崎町</t>
  </si>
  <si>
    <t>行方郡のうち牛堀町、潮来町</t>
  </si>
  <si>
    <t>香取郡</t>
  </si>
  <si>
    <t>千葉市</t>
  </si>
  <si>
    <t>佐原市</t>
  </si>
  <si>
    <t>成田市</t>
  </si>
  <si>
    <t>佐倉市</t>
  </si>
  <si>
    <t>習志野市</t>
  </si>
  <si>
    <t>四街道市</t>
  </si>
  <si>
    <t>八街市</t>
  </si>
  <si>
    <t>山武郡のうち山武町、芝山町</t>
  </si>
  <si>
    <t>印旛郡のうち酒々井町、冨里町、印旛村、本埜村、栄町</t>
  </si>
  <si>
    <t>横須賀市</t>
  </si>
  <si>
    <t>逗子市</t>
  </si>
  <si>
    <t>三浦市</t>
  </si>
  <si>
    <t>三浦郡</t>
  </si>
  <si>
    <t>伊東市</t>
  </si>
  <si>
    <t>下田市</t>
  </si>
  <si>
    <t>加茂郡のうち東伊豆町、河津町、南伊豆町</t>
  </si>
  <si>
    <t>徳島市</t>
  </si>
  <si>
    <t>鳴門市</t>
  </si>
  <si>
    <t>小松島市</t>
  </si>
  <si>
    <t>阿南市</t>
  </si>
  <si>
    <t>勝浦郡</t>
  </si>
  <si>
    <t>名東郡</t>
  </si>
  <si>
    <t>名西郡</t>
  </si>
  <si>
    <t>那賀郡のうち那賀川町、羽ノ浦町</t>
  </si>
  <si>
    <t>板野郡</t>
  </si>
  <si>
    <t>阿波郡</t>
  </si>
  <si>
    <t>麻植郡</t>
  </si>
  <si>
    <t>美馬郡</t>
  </si>
  <si>
    <t>三好郡のうち井川町、三加茂町、東祖谷山村、西祖谷山村</t>
  </si>
  <si>
    <t>宿毛市</t>
  </si>
  <si>
    <t>長岡郡</t>
  </si>
  <si>
    <t>土佐郡のうち鏡村、土佐山村、土佐町</t>
  </si>
  <si>
    <t>吾川郡のうち伊野町、吾川村、吾北村</t>
  </si>
  <si>
    <t>越智町</t>
  </si>
  <si>
    <t>高岡郡のうち佐川町、越智町、梼原町、大野見村、東津野村、葉山村、仁淀村、日高村</t>
  </si>
  <si>
    <t>幡多郡のうち大正町、大月町、十和村、西土佐村、三原村</t>
  </si>
  <si>
    <t>福江市</t>
  </si>
  <si>
    <t>南松浦郡のうち富江町、玉之浦町、三井楽町、岐宿町、奈留町</t>
  </si>
  <si>
    <t>宮崎市</t>
  </si>
  <si>
    <t>都城市</t>
  </si>
  <si>
    <t>日南市</t>
  </si>
  <si>
    <t>小林市</t>
  </si>
  <si>
    <t>串間市</t>
  </si>
  <si>
    <t>えびの市</t>
  </si>
  <si>
    <t>宮崎郡</t>
  </si>
  <si>
    <t>南那珂郡</t>
  </si>
  <si>
    <t>北諸県郡</t>
  </si>
  <si>
    <t>東諸県郡</t>
  </si>
  <si>
    <t>西諸県郡のうち高原町、野尻町</t>
  </si>
  <si>
    <t>鹿児島県</t>
  </si>
  <si>
    <t>川内市</t>
  </si>
  <si>
    <t>阿久根市</t>
  </si>
  <si>
    <t>出水市</t>
  </si>
  <si>
    <t>大口市</t>
  </si>
  <si>
    <t>国分市</t>
  </si>
  <si>
    <t>鹿児島郡の吉田町</t>
  </si>
  <si>
    <t>薩摩郡のうち樋脇町、入来町、東郷町、宮之城町、鶴田町、薩摩町、祁答院町</t>
  </si>
  <si>
    <t>出水郡</t>
  </si>
  <si>
    <t>伊佐郡</t>
  </si>
  <si>
    <t>蛤良郡</t>
  </si>
  <si>
    <t>曽於郡</t>
  </si>
  <si>
    <t>銚子市</t>
  </si>
  <si>
    <t>館山市</t>
  </si>
  <si>
    <t>木更津市</t>
  </si>
  <si>
    <t>茂原市</t>
  </si>
  <si>
    <t>東金市</t>
  </si>
  <si>
    <t>八日市場市</t>
  </si>
  <si>
    <t>旭市</t>
  </si>
  <si>
    <t>勝浦市</t>
  </si>
  <si>
    <t>市原市</t>
  </si>
  <si>
    <t>鴨川市</t>
  </si>
  <si>
    <t>君津市</t>
  </si>
  <si>
    <t>富津市</t>
  </si>
  <si>
    <t>袖ヶ浦市</t>
  </si>
  <si>
    <t>海上郡</t>
  </si>
  <si>
    <t>匝瑳郡</t>
  </si>
  <si>
    <t>長生郡</t>
  </si>
  <si>
    <t>夷隅郡</t>
  </si>
  <si>
    <t>安房郡</t>
  </si>
  <si>
    <t>山武郡のうち大網白里町、九十九里町、成東町、蓮沼村、松尾町、横芝町</t>
  </si>
  <si>
    <t>（５）</t>
  </si>
  <si>
    <t>３８</t>
  </si>
  <si>
    <t>大島町</t>
  </si>
  <si>
    <t>利島村</t>
  </si>
  <si>
    <t>新島村</t>
  </si>
  <si>
    <t>神津島村</t>
  </si>
  <si>
    <t>三宅村</t>
  </si>
  <si>
    <t>御蔵島村</t>
  </si>
  <si>
    <t>那賀郡のうち鷲敷町、相生町、上那賀町、木沢村、木頭村</t>
  </si>
  <si>
    <t>高知市</t>
  </si>
  <si>
    <t>安芸市</t>
  </si>
  <si>
    <t>南国市</t>
  </si>
  <si>
    <t>土佐市</t>
  </si>
  <si>
    <t>須崎市</t>
  </si>
  <si>
    <t>中村市</t>
  </si>
  <si>
    <t>土佐清水市</t>
  </si>
  <si>
    <t>安芸郡のうち馬路村、芸西村</t>
  </si>
  <si>
    <t>香美郡</t>
  </si>
  <si>
    <t>吾川郡のうち春野町</t>
  </si>
  <si>
    <t>高岡郡のうち中土佐町、窪川町</t>
  </si>
  <si>
    <t>幡多郡のうち佐賀町、大方町</t>
  </si>
  <si>
    <t>鹿児島市</t>
  </si>
  <si>
    <t>鹿屋市</t>
  </si>
  <si>
    <t>串木野市</t>
  </si>
  <si>
    <t>垂水市</t>
  </si>
  <si>
    <t>鹿児島郡のうち桜島町</t>
  </si>
  <si>
    <t>肝属郡のうち串良町、東串良町、高山町、吾平町、内之浦町、大根占町</t>
  </si>
  <si>
    <t>日置郡のうち市来町、東市来町、伊集院町、松元町、郡山町、日吉町、吹上町</t>
  </si>
  <si>
    <t>（６）</t>
  </si>
  <si>
    <t>４０</t>
  </si>
  <si>
    <t>室戸市</t>
  </si>
  <si>
    <t>安芸郡のうち東洋町、奈半利町、田野町、安田町、北川町</t>
  </si>
  <si>
    <t>枕崎市</t>
  </si>
  <si>
    <t>指宿市</t>
  </si>
  <si>
    <t>加世田市</t>
  </si>
  <si>
    <t>西之表市</t>
  </si>
  <si>
    <t>揖宿郡</t>
  </si>
  <si>
    <t>日置郡のうち金峰町</t>
  </si>
  <si>
    <t>薩摩郡のうち里村、上甑村、下甑村、鹿島村</t>
  </si>
  <si>
    <t>肝属郡のうち根占町、田代町、佐多町</t>
  </si>
  <si>
    <t>（７）</t>
  </si>
  <si>
    <t>４２</t>
  </si>
  <si>
    <t>八丈町</t>
  </si>
  <si>
    <t>青ケ島町</t>
  </si>
  <si>
    <t>小笠原村</t>
  </si>
  <si>
    <t>熊毛郡のうち中種子町、南種子町</t>
  </si>
  <si>
    <t>（８）</t>
  </si>
  <si>
    <t>４４</t>
  </si>
  <si>
    <t>鹿児島郡のうち三島村</t>
  </si>
  <si>
    <t>熊毛郡のうち上屋久町、屋久町</t>
  </si>
  <si>
    <t>（９）</t>
  </si>
  <si>
    <t>４６</t>
  </si>
  <si>
    <t>名瀬市</t>
  </si>
  <si>
    <t>鹿児島郡のうち十島村</t>
  </si>
  <si>
    <t>大島郡</t>
  </si>
  <si>
    <t>沖縄県</t>
  </si>
  <si>
    <t>［都道府県別］　各地の基準風速Ｖ0(m/sec) 一覧表</t>
  </si>
  <si>
    <t>地方</t>
  </si>
  <si>
    <t>下記に掲げる以外の北海道地方の地域</t>
  </si>
  <si>
    <t>下記に掲げる以外の東北地方の地域</t>
  </si>
  <si>
    <t>東北</t>
  </si>
  <si>
    <t>下記に掲げる以外の関東地方の地域</t>
  </si>
  <si>
    <t>関東</t>
  </si>
  <si>
    <t>下記に掲げる以外の中部・甲信越地方の地域</t>
  </si>
  <si>
    <t>中部</t>
  </si>
  <si>
    <t>甲信越</t>
  </si>
  <si>
    <t>下記に掲げる以外の関西地方の地域</t>
  </si>
  <si>
    <t>関西</t>
  </si>
  <si>
    <t>下記に掲げる以外の中国地方の地域</t>
  </si>
  <si>
    <t>中国</t>
  </si>
  <si>
    <t>下記に掲げる以外の四国地方の地域</t>
  </si>
  <si>
    <t>四国</t>
  </si>
  <si>
    <t>下記に掲げる以外の九州・沖縄地方の地域</t>
  </si>
  <si>
    <t>九州</t>
  </si>
  <si>
    <t>沖縄</t>
  </si>
  <si>
    <t>１．物件概要</t>
  </si>
  <si>
    <t>　</t>
  </si>
  <si>
    <t>屋根勾配</t>
  </si>
  <si>
    <t>（</t>
  </si>
  <si>
    <t>゜）</t>
  </si>
  <si>
    <t>地表面粗度区分</t>
  </si>
  <si>
    <t xml:space="preserve"> 風圧力（Ｗ）＝ｑ(平均速度圧)×Ｃｆ(ﾋﾟｰｸ風力係数）</t>
  </si>
  <si>
    <t>Er</t>
  </si>
  <si>
    <t>：平成12年建設省告示1454号第1第2項に規定するErの数値</t>
  </si>
  <si>
    <t>：平成12年建設省告示1454号第2に規定する基準風速の数値</t>
  </si>
  <si>
    <r>
      <t xml:space="preserve">   Er＝1.7（Ｈ／ＺＧ)</t>
    </r>
    <r>
      <rPr>
        <vertAlign val="superscript"/>
        <sz val="12"/>
        <color indexed="8"/>
        <rFont val="ＭＳ ゴシック"/>
        <family val="3"/>
        <charset val="128"/>
      </rPr>
      <t>α</t>
    </r>
  </si>
  <si>
    <t>Ｈ</t>
  </si>
  <si>
    <t>ＺＧ</t>
  </si>
  <si>
    <t>α</t>
  </si>
  <si>
    <t xml:space="preserve">   Cf＝Cpe－Cpi</t>
  </si>
  <si>
    <t>Cpe</t>
  </si>
  <si>
    <t>Cpi</t>
  </si>
  <si>
    <t>部位</t>
  </si>
  <si>
    <t>ピーク風力係数 （Cf）</t>
  </si>
  <si>
    <t>風圧力 （Ｗ）</t>
  </si>
  <si>
    <t>（単位：N/㎡）</t>
  </si>
  <si>
    <t>１０ｍ以下</t>
  </si>
  <si>
    <t>１０ｍを越え１３ｍ以下</t>
  </si>
  <si>
    <t>１３ｍを越え２５ｍ以下</t>
  </si>
  <si>
    <t>Ｅｒ　：　平均風速の鉛直方向分布を表す係数</t>
  </si>
  <si>
    <t>粗度区分</t>
  </si>
  <si>
    <t>Ⅰ</t>
  </si>
  <si>
    <t>Ⅱ</t>
  </si>
  <si>
    <t>Ⅲ</t>
  </si>
  <si>
    <t>Ⅳ</t>
  </si>
  <si>
    <t>Ｚb</t>
  </si>
  <si>
    <t>ＺG</t>
  </si>
  <si>
    <t>Ｅｒ</t>
  </si>
  <si>
    <t>＜風圧力計算結果＞</t>
  </si>
  <si>
    <t>勾配</t>
  </si>
  <si>
    <t>２寸以下</t>
  </si>
  <si>
    <t>Ａ</t>
  </si>
  <si>
    <t>約４寸</t>
  </si>
  <si>
    <t>B</t>
  </si>
  <si>
    <t>約６寸</t>
  </si>
  <si>
    <t>角度</t>
  </si>
  <si>
    <t>（本件　ＺＧ＝</t>
    <rPh sb="2" eb="3">
      <t>ケン</t>
    </rPh>
    <phoneticPr fontId="18"/>
  </si>
  <si>
    <t>（本件　α　＝</t>
    <rPh sb="2" eb="3">
      <t>ケン</t>
    </rPh>
    <phoneticPr fontId="18"/>
  </si>
  <si>
    <t>（本件　Ｈ　＝</t>
    <rPh sb="2" eb="3">
      <t>ケン</t>
    </rPh>
    <phoneticPr fontId="18"/>
  </si>
  <si>
    <t>（本件屋根は Cpi=0</t>
    <rPh sb="2" eb="3">
      <t>ケン</t>
    </rPh>
    <phoneticPr fontId="18"/>
  </si>
  <si>
    <t xml:space="preserve">m ） </t>
    <phoneticPr fontId="18"/>
  </si>
  <si>
    <t>：地表面粗度度区分で規定される数値</t>
    <phoneticPr fontId="18"/>
  </si>
  <si>
    <t xml:space="preserve">　） </t>
    <phoneticPr fontId="18"/>
  </si>
  <si>
    <t>：地表面粗度区分で規定される数値</t>
    <phoneticPr fontId="18"/>
  </si>
  <si>
    <t>：外圧係数</t>
    <phoneticPr fontId="18"/>
  </si>
  <si>
    <t xml:space="preserve">（下表参照 </t>
    <phoneticPr fontId="18"/>
  </si>
  <si>
    <t>：内圧係数</t>
    <phoneticPr fontId="18"/>
  </si>
  <si>
    <t>カラーベスト標準施工の適否判定</t>
    <rPh sb="13" eb="15">
      <t>ハンテイ</t>
    </rPh>
    <phoneticPr fontId="18"/>
  </si>
  <si>
    <t>使用屋根材名</t>
    <phoneticPr fontId="18"/>
  </si>
  <si>
    <t>平成12年建設省告示1458号の計算方法に基づき、発生風圧力を計算した結果は下記の通りです。</t>
    <rPh sb="25" eb="27">
      <t>ハッセイ</t>
    </rPh>
    <phoneticPr fontId="18"/>
  </si>
  <si>
    <t>地表面粗度区分</t>
    <phoneticPr fontId="18"/>
  </si>
  <si>
    <t>← 自動計算されます。（屋根勾配を角度入力したい場合は、この欄に角度を直接入力します。）</t>
    <phoneticPr fontId="18"/>
  </si>
  <si>
    <t>← 半角数字で入力して下さい。</t>
    <phoneticPr fontId="18"/>
  </si>
  <si>
    <t>カラーベスト補強工法＜Ａ＞の適否判定</t>
    <rPh sb="16" eb="18">
      <t>ハンテイ</t>
    </rPh>
    <phoneticPr fontId="18"/>
  </si>
  <si>
    <t>カラーベスト補強工法＜Ｂ＞の適否判定</t>
    <rPh sb="16" eb="18">
      <t>ハンテイ</t>
    </rPh>
    <phoneticPr fontId="18"/>
  </si>
  <si>
    <t>４．カラーベスト屋根材の耐風性の適否判定結果</t>
    <rPh sb="8" eb="10">
      <t>ヤネ</t>
    </rPh>
    <rPh sb="10" eb="11">
      <t>ザイ</t>
    </rPh>
    <rPh sb="16" eb="18">
      <t>テキヒ</t>
    </rPh>
    <rPh sb="18" eb="20">
      <t>ハンテイ</t>
    </rPh>
    <phoneticPr fontId="18"/>
  </si>
  <si>
    <r>
      <t>V</t>
    </r>
    <r>
      <rPr>
        <vertAlign val="subscript"/>
        <sz val="11"/>
        <color indexed="8"/>
        <rFont val="ＭＳ ゴシック"/>
        <family val="3"/>
        <charset val="128"/>
      </rPr>
      <t>0</t>
    </r>
  </si>
  <si>
    <r>
      <t xml:space="preserve">   Er＝1.7（Ｈ／ＺＧ)</t>
    </r>
    <r>
      <rPr>
        <vertAlign val="superscript"/>
        <sz val="11"/>
        <color indexed="8"/>
        <rFont val="ＭＳ ゴシック"/>
        <family val="3"/>
        <charset val="128"/>
      </rPr>
      <t>α</t>
    </r>
  </si>
  <si>
    <t>カラーベスト補強工法＜Ａ＞の耐風性能値（N/㎡）</t>
    <phoneticPr fontId="18"/>
  </si>
  <si>
    <t>カラーベスト補強工法＜Ｂ＞の耐風性能値（N/㎡）</t>
    <phoneticPr fontId="18"/>
  </si>
  <si>
    <t>表3　切妻屋根面、片流れ屋根面及びのこぎり屋根面の負のピーク外圧係数</t>
  </si>
  <si>
    <t>＜平成12年建設省告示1458号からの抜粋＞</t>
    <rPh sb="19" eb="21">
      <t>バッスイ</t>
    </rPh>
    <phoneticPr fontId="18"/>
  </si>
  <si>
    <t>屋根面の部位</t>
    <rPh sb="0" eb="2">
      <t>ヤネ</t>
    </rPh>
    <rPh sb="2" eb="3">
      <t>メン</t>
    </rPh>
    <phoneticPr fontId="18"/>
  </si>
  <si>
    <t>屋根面の部位</t>
    <rPh sb="0" eb="2">
      <t>ヤネ</t>
    </rPh>
    <rPh sb="2" eb="3">
      <t>メン</t>
    </rPh>
    <rPh sb="4" eb="6">
      <t>ブイ</t>
    </rPh>
    <phoneticPr fontId="18"/>
  </si>
  <si>
    <t>［屋根面の部位］</t>
    <rPh sb="1" eb="3">
      <t>ヤネ</t>
    </rPh>
    <rPh sb="3" eb="4">
      <t>メン</t>
    </rPh>
    <rPh sb="5" eb="7">
      <t>ブイ</t>
    </rPh>
    <phoneticPr fontId="18"/>
  </si>
  <si>
    <t>都市計画区域外にあって、極めて平坦で障害物がないものとして特定行政庁が規則で定める区域</t>
  </si>
  <si>
    <t>都市計画区域外であって地表面粗度区分Ⅰの区域以外の区域</t>
  </si>
  <si>
    <t>（建築物の高さが13m以下の場合を除く。）</t>
  </si>
  <si>
    <t>又は都市計画区域内にあって地表面粗度区分Ⅳの区域以外の区域のうち、海岸線又は湖岸線（対岸までの距離が1500m以上のものに限る。以下同じ。）までの距離が500m以内の地域</t>
  </si>
  <si>
    <t>・海岸線及び湖岸線から２００ｍ以内の地域</t>
  </si>
  <si>
    <t>　　　高さ１３ｍを越える建築物</t>
  </si>
  <si>
    <t>（ただし、建築物の高さが13m以下である場合又は当該海岸線若しくは湖岸線からの距離が200mを越え、かつ、建築物の高さが31m以下である場合を除く。）</t>
  </si>
  <si>
    <t>・海岸線及び湖岸線から２００ｍを越え５００ｍ以内の</t>
  </si>
  <si>
    <t>　地域</t>
  </si>
  <si>
    <t>　　　高さ３１ｍを越える建築物</t>
  </si>
  <si>
    <t>地表面粗度区分Ⅰ、Ⅱ又はⅣ以外の区域</t>
  </si>
  <si>
    <t>・高さ１３ｍ以下の建築物</t>
  </si>
  <si>
    <t>都市計画区域内にあって、極めて都市化が著しいものとして特定行政庁が規則で定める区域</t>
  </si>
  <si>
    <t>　地域で高さ３１ｍ以下の建築物</t>
  </si>
  <si>
    <t>［地表面粗度区分］</t>
    <phoneticPr fontId="18"/>
  </si>
  <si>
    <t>＜平成12年建設省告示1454号からの抜粋＞</t>
    <rPh sb="19" eb="21">
      <t>バッスイ</t>
    </rPh>
    <phoneticPr fontId="18"/>
  </si>
  <si>
    <t>平成12年建設省告示1454号抜粋部</t>
    <rPh sb="17" eb="18">
      <t>ブ</t>
    </rPh>
    <phoneticPr fontId="18"/>
  </si>
  <si>
    <t>← 「Ⅰ→ 1」　「Ⅱ→ 2」　「Ⅲ→ 3」　「Ⅳ→ 4」と半角数字で入力して下さい。
　　添付シートの（参照３）地表面粗度区分を参照して下さい。</t>
    <rPh sb="30" eb="32">
      <t>ハンカク</t>
    </rPh>
    <rPh sb="32" eb="34">
      <t>スウジ</t>
    </rPh>
    <rPh sb="46" eb="48">
      <t>テンプ</t>
    </rPh>
    <rPh sb="57" eb="60">
      <t>チヒョウメン</t>
    </rPh>
    <rPh sb="60" eb="62">
      <t>ソド</t>
    </rPh>
    <rPh sb="62" eb="64">
      <t>クブン</t>
    </rPh>
    <phoneticPr fontId="18"/>
  </si>
  <si>
    <t>平部</t>
    <rPh sb="0" eb="1">
      <t>ヒラ</t>
    </rPh>
    <phoneticPr fontId="18"/>
  </si>
  <si>
    <t>外周部</t>
    <rPh sb="0" eb="2">
      <t>ガイシュウ</t>
    </rPh>
    <phoneticPr fontId="18"/>
  </si>
  <si>
    <t>隅角部</t>
    <rPh sb="0" eb="1">
      <t>スミ</t>
    </rPh>
    <phoneticPr fontId="18"/>
  </si>
  <si>
    <t>棟端部</t>
    <rPh sb="1" eb="2">
      <t>ハシ</t>
    </rPh>
    <phoneticPr fontId="18"/>
  </si>
  <si>
    <t>（参考）屋根面の部位</t>
    <rPh sb="1" eb="3">
      <t>サンコウ</t>
    </rPh>
    <rPh sb="4" eb="6">
      <t>ヤネ</t>
    </rPh>
    <rPh sb="6" eb="7">
      <t>メン</t>
    </rPh>
    <rPh sb="8" eb="10">
      <t>ブイ</t>
    </rPh>
    <phoneticPr fontId="18"/>
  </si>
  <si>
    <t>（注２） 各施工方法についてはカラーベスト屋根材の「設計施工マニュアル」を参照して下さい。。</t>
    <rPh sb="1" eb="2">
      <t>チュウ</t>
    </rPh>
    <rPh sb="21" eb="23">
      <t>ヤネ</t>
    </rPh>
    <rPh sb="23" eb="24">
      <t>ザイ</t>
    </rPh>
    <rPh sb="41" eb="42">
      <t>クダ</t>
    </rPh>
    <phoneticPr fontId="18"/>
  </si>
  <si>
    <t>各項目の入力については下記注意に従って下さい。</t>
    <rPh sb="0" eb="1">
      <t>カク</t>
    </rPh>
    <rPh sb="1" eb="3">
      <t>コウモク</t>
    </rPh>
    <rPh sb="4" eb="6">
      <t>ニュウリョク</t>
    </rPh>
    <rPh sb="11" eb="13">
      <t>カキ</t>
    </rPh>
    <rPh sb="13" eb="15">
      <t>チュウイ</t>
    </rPh>
    <rPh sb="16" eb="17">
      <t>シタガ</t>
    </rPh>
    <rPh sb="19" eb="20">
      <t>クダ</t>
    </rPh>
    <phoneticPr fontId="18"/>
  </si>
  <si>
    <t>ﾋﾟｰｸ風力係数（Cf）</t>
    <phoneticPr fontId="18"/>
  </si>
  <si>
    <t>勾配によるﾋﾟｰｸ風力係数（Cf）計算表</t>
    <rPh sb="0" eb="2">
      <t>コウバイ</t>
    </rPh>
    <rPh sb="17" eb="20">
      <t>ケイサンヒョウ</t>
    </rPh>
    <phoneticPr fontId="18"/>
  </si>
  <si>
    <r>
      <t xml:space="preserve">   ｑ＝0.6Er</t>
    </r>
    <r>
      <rPr>
        <vertAlign val="superscript"/>
        <sz val="12"/>
        <color indexed="8"/>
        <rFont val="ＭＳ ゴシック"/>
        <family val="3"/>
        <charset val="128"/>
      </rPr>
      <t>2</t>
    </r>
    <r>
      <rPr>
        <sz val="12"/>
        <color indexed="8"/>
        <rFont val="ＭＳ ゴシック"/>
        <family val="3"/>
        <charset val="128"/>
      </rPr>
      <t>Ｖ</t>
    </r>
    <r>
      <rPr>
        <vertAlign val="subscript"/>
        <sz val="12"/>
        <color indexed="8"/>
        <rFont val="ＭＳ ゴシック"/>
        <family val="3"/>
        <charset val="128"/>
      </rPr>
      <t>0</t>
    </r>
    <r>
      <rPr>
        <vertAlign val="superscript"/>
        <sz val="12"/>
        <color indexed="8"/>
        <rFont val="ＭＳ ゴシック"/>
        <family val="3"/>
        <charset val="128"/>
      </rPr>
      <t>2</t>
    </r>
    <phoneticPr fontId="18"/>
  </si>
  <si>
    <t>ｑ</t>
  </si>
  <si>
    <t>１．</t>
    <phoneticPr fontId="18"/>
  </si>
  <si>
    <t>２．</t>
    <phoneticPr fontId="18"/>
  </si>
  <si>
    <t>３．</t>
    <phoneticPr fontId="18"/>
  </si>
  <si>
    <t>「耐風性検討書」は自動的に作成されます。</t>
    <rPh sb="1" eb="4">
      <t>タイフウセイ</t>
    </rPh>
    <rPh sb="4" eb="7">
      <t>ケントウショ</t>
    </rPh>
    <rPh sb="9" eb="12">
      <t>ジドウテキ</t>
    </rPh>
    <rPh sb="13" eb="15">
      <t>サクセイ</t>
    </rPh>
    <phoneticPr fontId="18"/>
  </si>
  <si>
    <t>【「カラーベスト屋根材の耐風性検討書」の作成手順】</t>
    <rPh sb="17" eb="18">
      <t>ショ</t>
    </rPh>
    <rPh sb="20" eb="22">
      <t>サクセイ</t>
    </rPh>
    <rPh sb="22" eb="24">
      <t>テジュン</t>
    </rPh>
    <phoneticPr fontId="18"/>
  </si>
  <si>
    <t>＜耐風検討書作成に必要な項目の入力表＞</t>
    <rPh sb="1" eb="3">
      <t>タイフウ</t>
    </rPh>
    <rPh sb="3" eb="6">
      <t>ケントウショ</t>
    </rPh>
    <rPh sb="6" eb="8">
      <t>サクセイ</t>
    </rPh>
    <rPh sb="17" eb="18">
      <t>ヒョウ</t>
    </rPh>
    <phoneticPr fontId="18"/>
  </si>
  <si>
    <t>カラーベスト屋根材の耐風性検討書</t>
    <rPh sb="15" eb="16">
      <t>ショ</t>
    </rPh>
    <phoneticPr fontId="18"/>
  </si>
  <si>
    <t>適用せず</t>
    <rPh sb="0" eb="2">
      <t>テキヨウ</t>
    </rPh>
    <phoneticPr fontId="18"/>
  </si>
  <si>
    <t>（*1）建築物の高さと軒の高さの平均</t>
    <rPh sb="4" eb="7">
      <t>ケンチクブツ</t>
    </rPh>
    <rPh sb="8" eb="9">
      <t>タカ</t>
    </rPh>
    <rPh sb="11" eb="12">
      <t>ノキ</t>
    </rPh>
    <rPh sb="13" eb="14">
      <t>タカ</t>
    </rPh>
    <rPh sb="16" eb="18">
      <t>ヘイキン</t>
    </rPh>
    <phoneticPr fontId="18"/>
  </si>
  <si>
    <t>建築物の高さ
（屋根頂部高さ）</t>
    <rPh sb="0" eb="3">
      <t>ケンチクブツ</t>
    </rPh>
    <rPh sb="4" eb="5">
      <t>タカ</t>
    </rPh>
    <rPh sb="8" eb="10">
      <t>ヤネ</t>
    </rPh>
    <rPh sb="10" eb="12">
      <t>チョウブ</t>
    </rPh>
    <phoneticPr fontId="18"/>
  </si>
  <si>
    <t>軒の高さ</t>
    <phoneticPr fontId="18"/>
  </si>
  <si>
    <t>建築物の高さ</t>
    <rPh sb="0" eb="2">
      <t>ケンチク</t>
    </rPh>
    <rPh sb="2" eb="3">
      <t>モノ</t>
    </rPh>
    <phoneticPr fontId="18"/>
  </si>
  <si>
    <t>カラーベスト屋根材の採用適否判定</t>
    <rPh sb="10" eb="12">
      <t>サイヨウ</t>
    </rPh>
    <phoneticPr fontId="18"/>
  </si>
  <si>
    <t>○：該当する施工法で施工可能</t>
    <rPh sb="2" eb="4">
      <t>ガイトウ</t>
    </rPh>
    <rPh sb="6" eb="9">
      <t>セコウホウ</t>
    </rPh>
    <rPh sb="10" eb="12">
      <t>セコウ</t>
    </rPh>
    <rPh sb="12" eb="14">
      <t>カノウ</t>
    </rPh>
    <phoneticPr fontId="18"/>
  </si>
  <si>
    <t>2本ﾋﾞｽ(釘)留め工法</t>
    <rPh sb="1" eb="2">
      <t>ホン</t>
    </rPh>
    <rPh sb="6" eb="7">
      <t>クギ</t>
    </rPh>
    <rPh sb="8" eb="9">
      <t>ト</t>
    </rPh>
    <rPh sb="10" eb="12">
      <t>コウホウ</t>
    </rPh>
    <phoneticPr fontId="18"/>
  </si>
  <si>
    <t>接着材併用工法</t>
    <rPh sb="2" eb="3">
      <t>ザイ</t>
    </rPh>
    <rPh sb="3" eb="5">
      <t>ヘイヨウ</t>
    </rPh>
    <rPh sb="5" eb="7">
      <t>コウホウ</t>
    </rPh>
    <phoneticPr fontId="18"/>
  </si>
  <si>
    <t>屋根高さ（Ｈ）</t>
    <phoneticPr fontId="18"/>
  </si>
  <si>
    <t>← 半角数字で入力して下さい。（30～46m/s）
　　添付シートの（参照１）（参照２）基準風速表を参照して下さい。</t>
    <rPh sb="28" eb="30">
      <t>テンプ</t>
    </rPh>
    <rPh sb="35" eb="37">
      <t>サンショウ</t>
    </rPh>
    <rPh sb="40" eb="42">
      <t>サンショウ</t>
    </rPh>
    <phoneticPr fontId="18"/>
  </si>
  <si>
    <t>適用せず</t>
    <phoneticPr fontId="18"/>
  </si>
  <si>
    <t>寸</t>
    <phoneticPr fontId="18"/>
  </si>
  <si>
    <t>屋根高さ（*1）</t>
    <phoneticPr fontId="18"/>
  </si>
  <si>
    <t>ｍ</t>
    <phoneticPr fontId="18"/>
  </si>
  <si>
    <t>軒の高さ</t>
    <phoneticPr fontId="18"/>
  </si>
  <si>
    <t>ｍ　，</t>
    <phoneticPr fontId="18"/>
  </si>
  <si>
    <t>ｍ ）</t>
    <phoneticPr fontId="18"/>
  </si>
  <si>
    <t>ｍ／ｓ</t>
    <phoneticPr fontId="18"/>
  </si>
  <si>
    <t>使用屋根材名</t>
    <phoneticPr fontId="18"/>
  </si>
  <si>
    <r>
      <t xml:space="preserve">   ｑ＝0.6Er</t>
    </r>
    <r>
      <rPr>
        <vertAlign val="superscript"/>
        <sz val="11"/>
        <color indexed="8"/>
        <rFont val="ＭＳ ゴシック"/>
        <family val="3"/>
        <charset val="128"/>
      </rPr>
      <t>2</t>
    </r>
    <r>
      <rPr>
        <sz val="11"/>
        <color indexed="8"/>
        <rFont val="ＭＳ ゴシック"/>
        <family val="3"/>
        <charset val="128"/>
      </rPr>
      <t>Ｖ</t>
    </r>
    <r>
      <rPr>
        <vertAlign val="subscript"/>
        <sz val="11"/>
        <color indexed="8"/>
        <rFont val="ＭＳ ゴシック"/>
        <family val="3"/>
        <charset val="128"/>
      </rPr>
      <t>0</t>
    </r>
    <r>
      <rPr>
        <vertAlign val="superscript"/>
        <sz val="11"/>
        <color indexed="8"/>
        <rFont val="ＭＳ ゴシック"/>
        <family val="3"/>
        <charset val="128"/>
      </rPr>
      <t>2</t>
    </r>
    <phoneticPr fontId="18"/>
  </si>
  <si>
    <t>：屋根高さ（*1）</t>
    <phoneticPr fontId="18"/>
  </si>
  <si>
    <t>ｑ</t>
    <phoneticPr fontId="18"/>
  </si>
  <si>
    <r>
      <t>カラーベスト屋根材の設計耐風性能値</t>
    </r>
    <r>
      <rPr>
        <sz val="11"/>
        <color indexed="8"/>
        <rFont val="ＭＳ Ｐゴシック"/>
        <family val="3"/>
        <charset val="128"/>
      </rPr>
      <t xml:space="preserve">
設計風圧力換算値(N/㎡)</t>
    </r>
    <rPh sb="6" eb="8">
      <t>ヤネ</t>
    </rPh>
    <rPh sb="8" eb="9">
      <t>ザイ</t>
    </rPh>
    <rPh sb="10" eb="12">
      <t>セッケイ</t>
    </rPh>
    <rPh sb="12" eb="14">
      <t>タイフウ</t>
    </rPh>
    <rPh sb="14" eb="17">
      <t>セイノウチ</t>
    </rPh>
    <phoneticPr fontId="18"/>
  </si>
  <si>
    <t>標準施工
（補強なし工法）</t>
    <phoneticPr fontId="18"/>
  </si>
  <si>
    <t>補強工法＜Ｂ＞</t>
    <phoneticPr fontId="18"/>
  </si>
  <si>
    <t>平成12年建設省告示1458号による風圧力計算値（N/㎡）</t>
    <phoneticPr fontId="18"/>
  </si>
  <si>
    <t>カラーベスト標準施工の耐風性能値（N/㎡）</t>
    <phoneticPr fontId="18"/>
  </si>
  <si>
    <t>本件の平成12年建設省告示1458号による風圧力計算値とカラーベスト屋根材の設計風圧力換算値とを比較（絶対値比較）して耐風性の適否判定を行った結果は下表の通りとなります。
下表の屋根面各部位の範囲については平成12年建設省告示1458号に準じて下さい。</t>
    <rPh sb="26" eb="27">
      <t>アタイ</t>
    </rPh>
    <rPh sb="34" eb="36">
      <t>ヤネ</t>
    </rPh>
    <rPh sb="36" eb="37">
      <t>ザイ</t>
    </rPh>
    <rPh sb="86" eb="88">
      <t>カヒョウ</t>
    </rPh>
    <rPh sb="89" eb="91">
      <t>ヤネ</t>
    </rPh>
    <rPh sb="91" eb="92">
      <t>メン</t>
    </rPh>
    <rPh sb="92" eb="93">
      <t>カク</t>
    </rPh>
    <rPh sb="93" eb="95">
      <t>ブイ</t>
    </rPh>
    <rPh sb="96" eb="98">
      <t>ハンイ</t>
    </rPh>
    <rPh sb="119" eb="120">
      <t>ジュン</t>
    </rPh>
    <rPh sb="122" eb="123">
      <t>クダ</t>
    </rPh>
    <phoneticPr fontId="18"/>
  </si>
  <si>
    <t>×：耐風性能不足のため該当する施工法で施工不可</t>
    <rPh sb="11" eb="13">
      <t>ガイトウ</t>
    </rPh>
    <rPh sb="15" eb="18">
      <t>セコウホウ</t>
    </rPh>
    <rPh sb="19" eb="21">
      <t>セコウ</t>
    </rPh>
    <rPh sb="21" eb="23">
      <t>フカ</t>
    </rPh>
    <phoneticPr fontId="18"/>
  </si>
  <si>
    <t>カラーベスト屋根材の設計耐風性能値は、NPO法人・住宅外装ﾃｸﾆｶﾙｾﾝﾀｰ（JTC）が作成した「住宅屋根用化粧ｽﾚｰﾄ葺き・屋根耐風性能設計施工ｶﾞｲﾄﾞﾗｲﾝ（JTCｶﾞｲﾄﾞﾗｲﾝ）」に準じた試験を行い求めたものです。
設計耐風性能値は建築物の高さに応じて３つのレベルを設けています。</t>
    <rPh sb="6" eb="8">
      <t>ヤネ</t>
    </rPh>
    <rPh sb="8" eb="9">
      <t>ザイ</t>
    </rPh>
    <rPh sb="10" eb="12">
      <t>セッケイ</t>
    </rPh>
    <rPh sb="54" eb="56">
      <t>ケショウ</t>
    </rPh>
    <rPh sb="128" eb="129">
      <t>オウ</t>
    </rPh>
    <phoneticPr fontId="18"/>
  </si>
  <si>
    <t>クボタ松下電工外装株式会社</t>
    <rPh sb="2" eb="13">
      <t>マツ</t>
    </rPh>
    <phoneticPr fontId="18"/>
  </si>
  <si>
    <t>技術企画部　技術サポートＧ</t>
    <rPh sb="0" eb="2">
      <t>ギジュツ</t>
    </rPh>
    <rPh sb="2" eb="5">
      <t>キカクブ</t>
    </rPh>
    <rPh sb="6" eb="8">
      <t>ギジュツ</t>
    </rPh>
    <phoneticPr fontId="18"/>
  </si>
  <si>
    <t>＜使用についての注意＞</t>
    <rPh sb="1" eb="3">
      <t>シヨウ</t>
    </rPh>
    <rPh sb="8" eb="10">
      <t>チュウイ</t>
    </rPh>
    <phoneticPr fontId="18"/>
  </si>
  <si>
    <t>・</t>
    <phoneticPr fontId="18"/>
  </si>
  <si>
    <t>この風圧力計算シートは建築基準法、平成12年建設省告示1458号に基づいて作成したものです。</t>
    <rPh sb="2" eb="4">
      <t>フウアツ</t>
    </rPh>
    <rPh sb="4" eb="5">
      <t>リョク</t>
    </rPh>
    <rPh sb="5" eb="7">
      <t>ケイサン</t>
    </rPh>
    <rPh sb="11" eb="16">
      <t>ケンチクキジュンホウ</t>
    </rPh>
    <rPh sb="33" eb="34">
      <t>モト</t>
    </rPh>
    <rPh sb="37" eb="39">
      <t>サクセイ</t>
    </rPh>
    <phoneticPr fontId="18"/>
  </si>
  <si>
    <t>・</t>
    <phoneticPr fontId="18"/>
  </si>
  <si>
    <t>必要事項の入力の仕方については「１．入力シート」ワークシートの記載手順に従って下さい。</t>
    <rPh sb="0" eb="2">
      <t>ヒツヨウ</t>
    </rPh>
    <rPh sb="2" eb="4">
      <t>ジコウ</t>
    </rPh>
    <rPh sb="5" eb="7">
      <t>ニュウリョク</t>
    </rPh>
    <rPh sb="8" eb="10">
      <t>シカタ</t>
    </rPh>
    <rPh sb="18" eb="20">
      <t>ニュウリョク</t>
    </rPh>
    <rPh sb="31" eb="33">
      <t>キサイ</t>
    </rPh>
    <rPh sb="33" eb="35">
      <t>テジュン</t>
    </rPh>
    <rPh sb="36" eb="37">
      <t>シタガ</t>
    </rPh>
    <rPh sb="39" eb="40">
      <t>クダ</t>
    </rPh>
    <phoneticPr fontId="18"/>
  </si>
  <si>
    <t>・</t>
    <phoneticPr fontId="18"/>
  </si>
  <si>
    <t>平成12年建設省告示1454号(H12.5.31)以降の市町村合併については対応していません。</t>
    <rPh sb="25" eb="27">
      <t>イコウ</t>
    </rPh>
    <rPh sb="28" eb="31">
      <t>シチョウソン</t>
    </rPh>
    <rPh sb="31" eb="33">
      <t>ガッペイ</t>
    </rPh>
    <rPh sb="38" eb="40">
      <t>タイオウ</t>
    </rPh>
    <phoneticPr fontId="18"/>
  </si>
  <si>
    <t>内容等につき予告なく変更する場合がありますのでご注意下さい。</t>
    <rPh sb="0" eb="2">
      <t>ナイヨウ</t>
    </rPh>
    <rPh sb="2" eb="3">
      <t>ナド</t>
    </rPh>
    <rPh sb="6" eb="8">
      <t>ヨコク</t>
    </rPh>
    <rPh sb="10" eb="12">
      <t>ヘンコウ</t>
    </rPh>
    <rPh sb="14" eb="16">
      <t>バアイ</t>
    </rPh>
    <rPh sb="24" eb="26">
      <t>チュウイ</t>
    </rPh>
    <rPh sb="26" eb="27">
      <t>クダ</t>
    </rPh>
    <phoneticPr fontId="18"/>
  </si>
  <si>
    <t>この風圧力計算シートはExcel2002 SP2ﾊﾞｰｼﾞｮﾝで作成しています。</t>
    <rPh sb="32" eb="34">
      <t>サクセイ</t>
    </rPh>
    <phoneticPr fontId="18"/>
  </si>
  <si>
    <t>ﾊﾞｰｼﾞｮﾝ違いによる動作確認はしていません。</t>
    <rPh sb="12" eb="14">
      <t>ドウサ</t>
    </rPh>
    <rPh sb="14" eb="16">
      <t>カクニン</t>
    </rPh>
    <phoneticPr fontId="18"/>
  </si>
  <si>
    <t>＜改定履歴＞</t>
    <rPh sb="1" eb="3">
      <t>カイテイ</t>
    </rPh>
    <rPh sb="3" eb="5">
      <t>リレキ</t>
    </rPh>
    <phoneticPr fontId="18"/>
  </si>
  <si>
    <t>第１版作成</t>
    <rPh sb="0" eb="1">
      <t>ダイ</t>
    </rPh>
    <rPh sb="2" eb="3">
      <t>ハン</t>
    </rPh>
    <rPh sb="3" eb="5">
      <t>サクセイ</t>
    </rPh>
    <phoneticPr fontId="18"/>
  </si>
  <si>
    <t>＜係数計算＞</t>
    <rPh sb="1" eb="3">
      <t>ケイスウ</t>
    </rPh>
    <phoneticPr fontId="18"/>
  </si>
  <si>
    <t>＜勾配による係数計算＞</t>
    <rPh sb="1" eb="3">
      <t>コウバイ</t>
    </rPh>
    <rPh sb="6" eb="8">
      <t>ケイスウ</t>
    </rPh>
    <phoneticPr fontId="18"/>
  </si>
  <si>
    <t>※「基準風速」、「地表面粗度区分」は各添付ワークシート（参照１～３）を参照して下さい。</t>
    <rPh sb="18" eb="19">
      <t>カク</t>
    </rPh>
    <rPh sb="28" eb="30">
      <t>サンショウ</t>
    </rPh>
    <phoneticPr fontId="18"/>
  </si>
  <si>
    <t>下記入力表の</t>
    <rPh sb="0" eb="2">
      <t>カキ</t>
    </rPh>
    <rPh sb="2" eb="4">
      <t>ニュウリョク</t>
    </rPh>
    <rPh sb="4" eb="5">
      <t>ヒョウ</t>
    </rPh>
    <phoneticPr fontId="18"/>
  </si>
  <si>
    <t>第２版作成</t>
    <rPh sb="0" eb="1">
      <t>ダイ</t>
    </rPh>
    <rPh sb="2" eb="3">
      <t>ハン</t>
    </rPh>
    <rPh sb="3" eb="5">
      <t>サクセイ</t>
    </rPh>
    <phoneticPr fontId="18"/>
  </si>
  <si>
    <t>「はじめに」追加</t>
    <phoneticPr fontId="18"/>
  </si>
  <si>
    <t>「１．入力シート」レイアウト変更</t>
    <rPh sb="3" eb="5">
      <t>ニュウリョク</t>
    </rPh>
    <rPh sb="14" eb="16">
      <t>ヘンコウ</t>
    </rPh>
    <phoneticPr fontId="18"/>
  </si>
  <si>
    <t>２００７．　７．３０</t>
    <phoneticPr fontId="18"/>
  </si>
  <si>
    <t>※この「ワークシート」では必要事項の入力だけを行います。</t>
    <rPh sb="13" eb="15">
      <t>ヒツヨウ</t>
    </rPh>
    <rPh sb="15" eb="17">
      <t>ジコウ</t>
    </rPh>
    <rPh sb="18" eb="20">
      <t>ニュウリョク</t>
    </rPh>
    <rPh sb="23" eb="24">
      <t>オコナ</t>
    </rPh>
    <phoneticPr fontId="18"/>
  </si>
  <si>
    <t>※計算結果の出力は次のワークシート「２．【耐風性検討書・出力用】」を開いて行ってください。</t>
    <rPh sb="1" eb="3">
      <t>ケイサン</t>
    </rPh>
    <rPh sb="3" eb="5">
      <t>ケッカ</t>
    </rPh>
    <rPh sb="6" eb="8">
      <t>シュツリョク</t>
    </rPh>
    <rPh sb="9" eb="10">
      <t>ツギ</t>
    </rPh>
    <rPh sb="21" eb="23">
      <t>タイフウ</t>
    </rPh>
    <rPh sb="23" eb="24">
      <t>セイ</t>
    </rPh>
    <rPh sb="24" eb="26">
      <t>ケントウ</t>
    </rPh>
    <rPh sb="26" eb="27">
      <t>ショ</t>
    </rPh>
    <rPh sb="28" eb="31">
      <t>シュツリョクヨウ</t>
    </rPh>
    <rPh sb="34" eb="35">
      <t>ヒラ</t>
    </rPh>
    <rPh sb="37" eb="38">
      <t>オコナ</t>
    </rPh>
    <phoneticPr fontId="18"/>
  </si>
  <si>
    <r>
      <t>欄に入力して下さい。</t>
    </r>
    <r>
      <rPr>
        <b/>
        <sz val="12"/>
        <color indexed="10"/>
        <rFont val="ＭＳ ゴシック"/>
        <family val="3"/>
        <charset val="128"/>
      </rPr>
      <t>それ以外の欄には入力できません。</t>
    </r>
    <rPh sb="0" eb="1">
      <t>ラン</t>
    </rPh>
    <rPh sb="2" eb="4">
      <t>ニュウリョク</t>
    </rPh>
    <rPh sb="6" eb="7">
      <t>クダ</t>
    </rPh>
    <rPh sb="12" eb="14">
      <t>イガイ</t>
    </rPh>
    <rPh sb="15" eb="16">
      <t>ラン</t>
    </rPh>
    <rPh sb="18" eb="20">
      <t>ニュウリョク</t>
    </rPh>
    <phoneticPr fontId="18"/>
  </si>
  <si>
    <t>計算結果の出力は、次のワークシート「２．【耐風性検討書・出力用】ワークシート」を開けて印刷して下さい。</t>
    <rPh sb="40" eb="41">
      <t>ア</t>
    </rPh>
    <rPh sb="43" eb="45">
      <t>インサツ</t>
    </rPh>
    <rPh sb="47" eb="48">
      <t>クダ</t>
    </rPh>
    <phoneticPr fontId="18"/>
  </si>
  <si>
    <t>＜「耐風性検討書」の作成手順＞</t>
    <rPh sb="2" eb="4">
      <t>タイフウ</t>
    </rPh>
    <rPh sb="4" eb="5">
      <t>セイ</t>
    </rPh>
    <rPh sb="5" eb="8">
      <t>ケントウショ</t>
    </rPh>
    <rPh sb="10" eb="12">
      <t>サクセイ</t>
    </rPh>
    <rPh sb="12" eb="14">
      <t>テジュン</t>
    </rPh>
    <phoneticPr fontId="18"/>
  </si>
  <si>
    <t>※</t>
    <phoneticPr fontId="18"/>
  </si>
  <si>
    <t>計算に必要な「基準風速」、「地表面祖度区分」が不明の場合は（参照１～３）のワークシートを参照してください。</t>
    <rPh sb="0" eb="2">
      <t>ケイサン</t>
    </rPh>
    <rPh sb="3" eb="5">
      <t>ヒツヨウ</t>
    </rPh>
    <rPh sb="7" eb="9">
      <t>キジュン</t>
    </rPh>
    <rPh sb="9" eb="11">
      <t>フウソク</t>
    </rPh>
    <rPh sb="14" eb="17">
      <t>チヒョウメン</t>
    </rPh>
    <rPh sb="17" eb="18">
      <t>ソ</t>
    </rPh>
    <rPh sb="18" eb="19">
      <t>ド</t>
    </rPh>
    <rPh sb="19" eb="21">
      <t>クブン</t>
    </rPh>
    <rPh sb="23" eb="25">
      <t>フメイ</t>
    </rPh>
    <rPh sb="26" eb="28">
      <t>バアイ</t>
    </rPh>
    <rPh sb="30" eb="32">
      <t>サンショウ</t>
    </rPh>
    <rPh sb="44" eb="46">
      <t>サンショウ</t>
    </rPh>
    <phoneticPr fontId="18"/>
  </si>
  <si>
    <t>３．</t>
  </si>
  <si>
    <t>２００８．　１．　１</t>
    <phoneticPr fontId="18"/>
  </si>
  <si>
    <t>※このワークシートには保護がかかっています。（入力ミス防止のため。）</t>
    <rPh sb="11" eb="13">
      <t>ホゴ</t>
    </rPh>
    <rPh sb="23" eb="25">
      <t>ニュウリョク</t>
    </rPh>
    <rPh sb="27" eb="29">
      <t>ボウシ</t>
    </rPh>
    <phoneticPr fontId="18"/>
  </si>
  <si>
    <t>※「２．【耐風性検討書・出力用】ワークシート」はシートに保護がかかっていませんので編集可能です。</t>
    <rPh sb="28" eb="30">
      <t>ホゴ</t>
    </rPh>
    <rPh sb="41" eb="43">
      <t>ヘンシュウ</t>
    </rPh>
    <rPh sb="43" eb="45">
      <t>カノウ</t>
    </rPh>
    <phoneticPr fontId="18"/>
  </si>
  <si>
    <t>　（提出先や提出日等の追加記入が可能です。）</t>
    <rPh sb="2" eb="4">
      <t>テイシュツ</t>
    </rPh>
    <rPh sb="4" eb="5">
      <t>サキ</t>
    </rPh>
    <rPh sb="6" eb="8">
      <t>テイシュツ</t>
    </rPh>
    <rPh sb="8" eb="9">
      <t>ヒ</t>
    </rPh>
    <rPh sb="9" eb="10">
      <t>ナド</t>
    </rPh>
    <rPh sb="11" eb="13">
      <t>ツイカ</t>
    </rPh>
    <rPh sb="13" eb="15">
      <t>キニュウ</t>
    </rPh>
    <rPh sb="16" eb="18">
      <t>カノウ</t>
    </rPh>
    <phoneticPr fontId="18"/>
  </si>
  <si>
    <t>下表に入力してください。</t>
  </si>
  <si>
    <t>建築物の高さ</t>
    <rPh sb="0" eb="3">
      <t>ケンチクブツ</t>
    </rPh>
    <phoneticPr fontId="18"/>
  </si>
  <si>
    <t>（注１） 補強工法＜Ｂ＞は低層用（屋根高さ１０ｍ以下）工法としています。</t>
    <rPh sb="1" eb="2">
      <t>チュウ</t>
    </rPh>
    <rPh sb="13" eb="15">
      <t>テイソウ</t>
    </rPh>
    <rPh sb="15" eb="16">
      <t>ヨウ</t>
    </rPh>
    <rPh sb="17" eb="19">
      <t>ヤネ</t>
    </rPh>
    <rPh sb="19" eb="20">
      <t>タカ</t>
    </rPh>
    <rPh sb="24" eb="26">
      <t>イカ</t>
    </rPh>
    <rPh sb="27" eb="29">
      <t>コウホウ</t>
    </rPh>
    <phoneticPr fontId="18"/>
  </si>
  <si>
    <t>建築基準法に基づく屋根ふき材の風圧力計算＜カラーベスト用＞</t>
    <rPh sb="0" eb="2">
      <t>ケンチク</t>
    </rPh>
    <rPh sb="2" eb="4">
      <t>キジュン</t>
    </rPh>
    <rPh sb="4" eb="5">
      <t>ホウ</t>
    </rPh>
    <rPh sb="6" eb="7">
      <t>モト</t>
    </rPh>
    <rPh sb="9" eb="11">
      <t>ヤネ</t>
    </rPh>
    <rPh sb="13" eb="14">
      <t>ザイ</t>
    </rPh>
    <rPh sb="15" eb="17">
      <t>フウアツ</t>
    </rPh>
    <rPh sb="17" eb="18">
      <t>リョク</t>
    </rPh>
    <rPh sb="18" eb="20">
      <t>ケイサン</t>
    </rPh>
    <phoneticPr fontId="18"/>
  </si>
  <si>
    <t>使用環境（パソコン、プリンター、アプリケーションソフト等）により正常に作動しないことがあります。</t>
    <rPh sb="0" eb="2">
      <t>シヨウ</t>
    </rPh>
    <rPh sb="2" eb="4">
      <t>カンキョウ</t>
    </rPh>
    <rPh sb="27" eb="28">
      <t>ナド</t>
    </rPh>
    <rPh sb="32" eb="34">
      <t>セイジョウ</t>
    </rPh>
    <rPh sb="35" eb="37">
      <t>サドウ</t>
    </rPh>
    <phoneticPr fontId="18"/>
  </si>
  <si>
    <t>・</t>
    <phoneticPr fontId="18"/>
  </si>
  <si>
    <t>この風圧力計算シートをご使用して生じた結果に対して、弊社は一切責任を負いかねますのでご了承願います。</t>
    <rPh sb="2" eb="3">
      <t>カゼ</t>
    </rPh>
    <rPh sb="3" eb="5">
      <t>アツリョク</t>
    </rPh>
    <rPh sb="5" eb="7">
      <t>ケイサン</t>
    </rPh>
    <rPh sb="12" eb="14">
      <t>シヨウ</t>
    </rPh>
    <rPh sb="16" eb="17">
      <t>ショウ</t>
    </rPh>
    <rPh sb="19" eb="21">
      <t>ケッカ</t>
    </rPh>
    <rPh sb="22" eb="23">
      <t>タイ</t>
    </rPh>
    <rPh sb="26" eb="28">
      <t>ヘイシャ</t>
    </rPh>
    <rPh sb="29" eb="31">
      <t>イッサイ</t>
    </rPh>
    <rPh sb="34" eb="35">
      <t>オ</t>
    </rPh>
    <rPh sb="43" eb="45">
      <t>リョウショウ</t>
    </rPh>
    <rPh sb="45" eb="46">
      <t>ネガ</t>
    </rPh>
    <phoneticPr fontId="18"/>
  </si>
  <si>
    <t>その他いかなる場合につきましても使用者ご自身の責任においてご使用して下さい。</t>
    <rPh sb="2" eb="3">
      <t>タ</t>
    </rPh>
    <rPh sb="7" eb="9">
      <t>バアイ</t>
    </rPh>
    <rPh sb="18" eb="19">
      <t>モノ</t>
    </rPh>
    <rPh sb="34" eb="35">
      <t>クダ</t>
    </rPh>
    <phoneticPr fontId="18"/>
  </si>
  <si>
    <t>・</t>
    <phoneticPr fontId="18"/>
  </si>
  <si>
    <t>この風圧力計算シートの一切の権利はクボタ松下電工外装（株）のみが有します。</t>
    <rPh sb="11" eb="13">
      <t>イッサイ</t>
    </rPh>
    <rPh sb="14" eb="16">
      <t>ケンリ</t>
    </rPh>
    <rPh sb="20" eb="22">
      <t>マツシタ</t>
    </rPh>
    <rPh sb="22" eb="24">
      <t>デンコウ</t>
    </rPh>
    <rPh sb="24" eb="26">
      <t>ガイソウ</t>
    </rPh>
    <rPh sb="27" eb="28">
      <t>カブ</t>
    </rPh>
    <rPh sb="32" eb="33">
      <t>ユウ</t>
    </rPh>
    <phoneticPr fontId="18"/>
  </si>
  <si>
    <t>※</t>
    <phoneticPr fontId="18"/>
  </si>
  <si>
    <t>ﾊﾞｰｼﾞｮﾝ違い等により正常に動作しない場合がありますのでご了承下さい。</t>
    <rPh sb="13" eb="15">
      <t>セイジョウ</t>
    </rPh>
    <phoneticPr fontId="18"/>
  </si>
  <si>
    <r>
      <t>耐風性検討書の作成は</t>
    </r>
    <r>
      <rPr>
        <b/>
        <sz val="11"/>
        <color indexed="12"/>
        <rFont val="ＭＳ Ｐゴシック"/>
        <family val="3"/>
        <charset val="128"/>
      </rPr>
      <t>「１．入力シート」</t>
    </r>
    <r>
      <rPr>
        <sz val="11"/>
        <color indexed="8"/>
        <rFont val="ＭＳ Ｐゴシック"/>
        <family val="3"/>
        <charset val="128"/>
      </rPr>
      <t>と</t>
    </r>
    <r>
      <rPr>
        <b/>
        <sz val="11"/>
        <color indexed="12"/>
        <rFont val="ＭＳ Ｐゴシック"/>
        <family val="3"/>
        <charset val="128"/>
      </rPr>
      <t>「２．【耐風性検討書・出力用】」</t>
    </r>
    <r>
      <rPr>
        <sz val="11"/>
        <color indexed="8"/>
        <rFont val="ＭＳ Ｐゴシック"/>
        <family val="3"/>
        <charset val="128"/>
      </rPr>
      <t>の２つのワークシートで行います。</t>
    </r>
    <rPh sb="0" eb="2">
      <t>タイフウ</t>
    </rPh>
    <rPh sb="2" eb="3">
      <t>セイ</t>
    </rPh>
    <rPh sb="3" eb="5">
      <t>ケントウ</t>
    </rPh>
    <rPh sb="5" eb="6">
      <t>ショ</t>
    </rPh>
    <rPh sb="7" eb="9">
      <t>サクセイ</t>
    </rPh>
    <rPh sb="47" eb="48">
      <t>オコナ</t>
    </rPh>
    <phoneticPr fontId="18"/>
  </si>
  <si>
    <r>
      <t>まず次のワークシート</t>
    </r>
    <r>
      <rPr>
        <b/>
        <sz val="11"/>
        <color indexed="12"/>
        <rFont val="ＭＳ Ｐゴシック"/>
        <family val="3"/>
        <charset val="128"/>
      </rPr>
      <t>「１．入力シート」で計算に必要な事項を入力</t>
    </r>
    <r>
      <rPr>
        <sz val="11"/>
        <color indexed="8"/>
        <rFont val="ＭＳ Ｐゴシック"/>
        <family val="3"/>
        <charset val="128"/>
      </rPr>
      <t>してください。</t>
    </r>
    <rPh sb="2" eb="3">
      <t>ツギ</t>
    </rPh>
    <rPh sb="13" eb="15">
      <t>ニュウリョク</t>
    </rPh>
    <rPh sb="20" eb="22">
      <t>ケイサン</t>
    </rPh>
    <rPh sb="23" eb="25">
      <t>ヒツヨウ</t>
    </rPh>
    <rPh sb="26" eb="28">
      <t>ジコウ</t>
    </rPh>
    <rPh sb="29" eb="31">
      <t>ニュウリョク</t>
    </rPh>
    <phoneticPr fontId="18"/>
  </si>
  <si>
    <r>
      <t>次にワークシート</t>
    </r>
    <r>
      <rPr>
        <b/>
        <sz val="11"/>
        <color indexed="12"/>
        <rFont val="ＭＳ Ｐゴシック"/>
        <family val="3"/>
        <charset val="128"/>
      </rPr>
      <t>「２．【耐風性検討書・出力用】」で計算結果の出力（印刷）</t>
    </r>
    <r>
      <rPr>
        <sz val="11"/>
        <color indexed="8"/>
        <rFont val="ＭＳ Ｐゴシック"/>
        <family val="3"/>
        <charset val="128"/>
      </rPr>
      <t>をしてください。</t>
    </r>
    <rPh sb="0" eb="1">
      <t>ツギ</t>
    </rPh>
    <rPh sb="12" eb="15">
      <t>タイフウセイ</t>
    </rPh>
    <rPh sb="15" eb="17">
      <t>ケントウ</t>
    </rPh>
    <rPh sb="17" eb="18">
      <t>ショ</t>
    </rPh>
    <rPh sb="19" eb="21">
      <t>シュツリョク</t>
    </rPh>
    <rPh sb="21" eb="22">
      <t>ヨウ</t>
    </rPh>
    <rPh sb="25" eb="27">
      <t>ケイサン</t>
    </rPh>
    <rPh sb="27" eb="29">
      <t>ケッカ</t>
    </rPh>
    <rPh sb="30" eb="32">
      <t>シュツリョク</t>
    </rPh>
    <rPh sb="33" eb="35">
      <t>インサツ</t>
    </rPh>
    <phoneticPr fontId="18"/>
  </si>
  <si>
    <t>１．</t>
    <phoneticPr fontId="18"/>
  </si>
  <si>
    <t>２．</t>
    <phoneticPr fontId="18"/>
  </si>
  <si>
    <t>第３版作成</t>
    <rPh sb="0" eb="1">
      <t>ダイ</t>
    </rPh>
    <rPh sb="2" eb="3">
      <t>ハン</t>
    </rPh>
    <rPh sb="3" eb="5">
      <t>サクセイ</t>
    </rPh>
    <phoneticPr fontId="18"/>
  </si>
  <si>
    <t>耐風補強工法の説明追加</t>
    <rPh sb="0" eb="2">
      <t>タイフウ</t>
    </rPh>
    <rPh sb="2" eb="4">
      <t>ホキョウ</t>
    </rPh>
    <rPh sb="4" eb="6">
      <t>コウホウ</t>
    </rPh>
    <rPh sb="7" eb="9">
      <t>セツメイ</t>
    </rPh>
    <rPh sb="9" eb="11">
      <t>ツイカ</t>
    </rPh>
    <phoneticPr fontId="18"/>
  </si>
  <si>
    <t>下表の赤枠の各項目に必要事項を入力して下さい。</t>
    <rPh sb="0" eb="2">
      <t>カヒョウ</t>
    </rPh>
    <rPh sb="3" eb="4">
      <t>アカ</t>
    </rPh>
    <rPh sb="4" eb="5">
      <t>ワク</t>
    </rPh>
    <rPh sb="6" eb="7">
      <t>カク</t>
    </rPh>
    <rPh sb="7" eb="9">
      <t>コウモク</t>
    </rPh>
    <rPh sb="10" eb="12">
      <t>ヒツヨウ</t>
    </rPh>
    <rPh sb="12" eb="14">
      <t>ジコウ</t>
    </rPh>
    <rPh sb="15" eb="17">
      <t>ニュウリョク</t>
    </rPh>
    <rPh sb="19" eb="20">
      <t>クダ</t>
    </rPh>
    <phoneticPr fontId="18"/>
  </si>
  <si>
    <t>カラーベスト屋根材の各施工法詳細についてはＫＭＥＷ「カラーベスト設計施工マニュアル」を参照して下さい。</t>
    <rPh sb="10" eb="11">
      <t>カク</t>
    </rPh>
    <rPh sb="11" eb="14">
      <t>セコウホウ</t>
    </rPh>
    <rPh sb="14" eb="16">
      <t>ショウサイ</t>
    </rPh>
    <phoneticPr fontId="18"/>
  </si>
  <si>
    <t>・カラーベスト屋根材の所定の釘穴位置（４箇所）を専用屋根釘又は皿頭タッピングビスで留め付けます。</t>
    <rPh sb="7" eb="9">
      <t>ヤネ</t>
    </rPh>
    <rPh sb="9" eb="10">
      <t>ザイ</t>
    </rPh>
    <rPh sb="11" eb="13">
      <t>ショテイ</t>
    </rPh>
    <rPh sb="14" eb="15">
      <t>クギ</t>
    </rPh>
    <rPh sb="15" eb="16">
      <t>アナ</t>
    </rPh>
    <rPh sb="16" eb="18">
      <t>イチ</t>
    </rPh>
    <rPh sb="20" eb="22">
      <t>カショ</t>
    </rPh>
    <rPh sb="24" eb="26">
      <t>センヨウ</t>
    </rPh>
    <rPh sb="26" eb="28">
      <t>ヤネ</t>
    </rPh>
    <rPh sb="28" eb="29">
      <t>クギ</t>
    </rPh>
    <rPh sb="29" eb="30">
      <t>マタ</t>
    </rPh>
    <rPh sb="31" eb="32">
      <t>サラ</t>
    </rPh>
    <rPh sb="32" eb="33">
      <t>アタマ</t>
    </rPh>
    <rPh sb="41" eb="42">
      <t>ト</t>
    </rPh>
    <rPh sb="43" eb="44">
      <t>ツ</t>
    </rPh>
    <phoneticPr fontId="18"/>
  </si>
  <si>
    <t>補強工法＜Ａ＞</t>
    <phoneticPr fontId="18"/>
  </si>
  <si>
    <t>・標準工法で施工した後、下図に示すカラーベスト屋根材の所定の位置（２箇所）を耐風補強ビス（釘）で留め付けます。</t>
    <rPh sb="1" eb="3">
      <t>ヒョウジュン</t>
    </rPh>
    <rPh sb="3" eb="5">
      <t>コウホウ</t>
    </rPh>
    <rPh sb="6" eb="8">
      <t>セコウ</t>
    </rPh>
    <rPh sb="10" eb="11">
      <t>ノチ</t>
    </rPh>
    <rPh sb="12" eb="14">
      <t>カズ</t>
    </rPh>
    <rPh sb="15" eb="16">
      <t>シメ</t>
    </rPh>
    <rPh sb="23" eb="25">
      <t>ヤネ</t>
    </rPh>
    <rPh sb="25" eb="26">
      <t>ザイ</t>
    </rPh>
    <rPh sb="27" eb="29">
      <t>ショテイ</t>
    </rPh>
    <rPh sb="30" eb="32">
      <t>イチ</t>
    </rPh>
    <rPh sb="34" eb="36">
      <t>カショ</t>
    </rPh>
    <rPh sb="38" eb="40">
      <t>タイフウ</t>
    </rPh>
    <rPh sb="40" eb="42">
      <t>ホキョウ</t>
    </rPh>
    <rPh sb="45" eb="46">
      <t>クギ</t>
    </rPh>
    <rPh sb="48" eb="49">
      <t>ト</t>
    </rPh>
    <rPh sb="50" eb="51">
      <t>ツ</t>
    </rPh>
    <phoneticPr fontId="18"/>
  </si>
  <si>
    <t>以上</t>
    <rPh sb="0" eb="2">
      <t>イジョウ</t>
    </rPh>
    <phoneticPr fontId="18"/>
  </si>
  <si>
    <t>２．カラーベスト屋根材の設計耐風性能値（全商品共通）</t>
    <rPh sb="8" eb="10">
      <t>ヤネ</t>
    </rPh>
    <rPh sb="10" eb="11">
      <t>ザイ</t>
    </rPh>
    <rPh sb="12" eb="14">
      <t>セッケイ</t>
    </rPh>
    <rPh sb="18" eb="19">
      <t>アタイ</t>
    </rPh>
    <rPh sb="20" eb="23">
      <t>ゼンショウヒン</t>
    </rPh>
    <rPh sb="23" eb="25">
      <t>キョウツウ</t>
    </rPh>
    <phoneticPr fontId="18"/>
  </si>
  <si>
    <t>３．平成12年建設省告示1458号による風圧力計算</t>
    <phoneticPr fontId="18"/>
  </si>
  <si>
    <t>５．カラーベスト屋根材の施工方法</t>
    <rPh sb="12" eb="14">
      <t>セコウ</t>
    </rPh>
    <rPh sb="14" eb="16">
      <t>ホウホウ</t>
    </rPh>
    <phoneticPr fontId="18"/>
  </si>
  <si>
    <t>５－１．標準工法</t>
    <rPh sb="4" eb="6">
      <t>ヒョウジュン</t>
    </rPh>
    <rPh sb="6" eb="8">
      <t>コウホウ</t>
    </rPh>
    <phoneticPr fontId="18"/>
  </si>
  <si>
    <t>５－２．補強工法＜Ａ＞　２本ビス(釘)留め工法</t>
    <rPh sb="13" eb="14">
      <t>ホン</t>
    </rPh>
    <rPh sb="17" eb="18">
      <t>）</t>
    </rPh>
    <rPh sb="18" eb="20">
      <t>トメ</t>
    </rPh>
    <rPh sb="20" eb="22">
      <t>コウホウ</t>
    </rPh>
    <phoneticPr fontId="18"/>
  </si>
  <si>
    <t>５－３．補強工法＜Ｂ＞　接着剤併用工法</t>
    <rPh sb="12" eb="15">
      <t>セッチャクザイ</t>
    </rPh>
    <rPh sb="15" eb="17">
      <t>ヘイヨウ</t>
    </rPh>
    <rPh sb="17" eb="18">
      <t>コウ</t>
    </rPh>
    <rPh sb="18" eb="19">
      <t>ホウ</t>
    </rPh>
    <phoneticPr fontId="18"/>
  </si>
  <si>
    <t>（参照１，２）基準風速表は平成12年建設省告示1454号に基づいて作成したものです。</t>
    <rPh sb="1" eb="3">
      <t>サンショウ</t>
    </rPh>
    <rPh sb="7" eb="9">
      <t>キジュン</t>
    </rPh>
    <rPh sb="9" eb="11">
      <t>フウソク</t>
    </rPh>
    <rPh sb="11" eb="12">
      <t>ヒョウ</t>
    </rPh>
    <rPh sb="29" eb="30">
      <t>モト</t>
    </rPh>
    <rPh sb="33" eb="35">
      <t>サクセイ</t>
    </rPh>
    <phoneticPr fontId="18"/>
  </si>
  <si>
    <t>（国土交通省告示内容が変更されていないため）</t>
    <rPh sb="1" eb="3">
      <t>コクド</t>
    </rPh>
    <rPh sb="3" eb="6">
      <t>コウツウショウ</t>
    </rPh>
    <rPh sb="6" eb="8">
      <t>コクジ</t>
    </rPh>
    <rPh sb="8" eb="10">
      <t>ナイヨウ</t>
    </rPh>
    <rPh sb="11" eb="13">
      <t>ヘンコウ</t>
    </rPh>
    <phoneticPr fontId="18"/>
  </si>
  <si>
    <t>（入力ミス防止のため）</t>
    <rPh sb="1" eb="3">
      <t>ニュウリョク</t>
    </rPh>
    <rPh sb="5" eb="7">
      <t>ボウシ</t>
    </rPh>
    <phoneticPr fontId="18"/>
  </si>
  <si>
    <t>諸々条件で自動計算の結果確認は行っていますが、入力条件により不具合が発生することが考えられます。</t>
    <rPh sb="0" eb="2">
      <t>モロモロ</t>
    </rPh>
    <rPh sb="2" eb="4">
      <t>ジョウケン</t>
    </rPh>
    <rPh sb="5" eb="7">
      <t>ジドウ</t>
    </rPh>
    <rPh sb="7" eb="9">
      <t>ケイサン</t>
    </rPh>
    <rPh sb="10" eb="12">
      <t>ケッカ</t>
    </rPh>
    <rPh sb="12" eb="14">
      <t>カクニン</t>
    </rPh>
    <rPh sb="15" eb="16">
      <t>オコナ</t>
    </rPh>
    <rPh sb="23" eb="25">
      <t>ニュウリョク</t>
    </rPh>
    <rPh sb="25" eb="27">
      <t>ジョウケン</t>
    </rPh>
    <rPh sb="30" eb="33">
      <t>フグアイ</t>
    </rPh>
    <rPh sb="34" eb="36">
      <t>ハッセイ</t>
    </rPh>
    <rPh sb="41" eb="42">
      <t>カンガ</t>
    </rPh>
    <phoneticPr fontId="18"/>
  </si>
  <si>
    <t>この風圧力計算シートは建築物の高さ２５ｍ以下に対応したもので、それを超えるものには対応していません。</t>
    <rPh sb="2" eb="4">
      <t>フウアツ</t>
    </rPh>
    <rPh sb="4" eb="5">
      <t>リョク</t>
    </rPh>
    <rPh sb="5" eb="7">
      <t>ケイサン</t>
    </rPh>
    <rPh sb="11" eb="14">
      <t>ケンチクブツ</t>
    </rPh>
    <rPh sb="15" eb="16">
      <t>タカ</t>
    </rPh>
    <rPh sb="19" eb="22">
      <t>ミリイカ</t>
    </rPh>
    <rPh sb="23" eb="25">
      <t>タイオウ</t>
    </rPh>
    <rPh sb="34" eb="35">
      <t>コ</t>
    </rPh>
    <rPh sb="41" eb="43">
      <t>タイオウ</t>
    </rPh>
    <phoneticPr fontId="18"/>
  </si>
  <si>
    <t>← nを半角数字で入力して下さい。
　　　（例） 4.5/10（4.5寸勾配）の場合は
            「4.5」と入力します。</t>
    <rPh sb="22" eb="23">
      <t>レイ</t>
    </rPh>
    <phoneticPr fontId="18"/>
  </si>
  <si>
    <t>← 自動計算されます。
      （建築物の高さと軒の高さの平均）</t>
    <rPh sb="19" eb="22">
      <t>ケンチクブツ</t>
    </rPh>
    <rPh sb="23" eb="24">
      <t>タカ</t>
    </rPh>
    <rPh sb="26" eb="27">
      <t>ノキ</t>
    </rPh>
    <rPh sb="28" eb="29">
      <t>タカ</t>
    </rPh>
    <rPh sb="31" eb="33">
      <t>ヘイキン</t>
    </rPh>
    <phoneticPr fontId="18"/>
  </si>
  <si>
    <t>レイシャスグラッサ</t>
    <phoneticPr fontId="18"/>
  </si>
  <si>
    <t>屋根材種類</t>
    <rPh sb="0" eb="2">
      <t>ヤネ</t>
    </rPh>
    <rPh sb="2" eb="3">
      <t>ザイ</t>
    </rPh>
    <rPh sb="3" eb="5">
      <t>シュルイ</t>
    </rPh>
    <phoneticPr fontId="18"/>
  </si>
  <si>
    <t>一般地域</t>
    <rPh sb="0" eb="2">
      <t>イッパン</t>
    </rPh>
    <rPh sb="2" eb="4">
      <t>チイキ</t>
    </rPh>
    <phoneticPr fontId="18"/>
  </si>
  <si>
    <t>積雪地域</t>
    <rPh sb="0" eb="2">
      <t>セキセツ</t>
    </rPh>
    <rPh sb="2" eb="4">
      <t>チイキ</t>
    </rPh>
    <phoneticPr fontId="18"/>
  </si>
  <si>
    <t>適用勾配</t>
    <rPh sb="0" eb="2">
      <t>テキヨウ</t>
    </rPh>
    <rPh sb="2" eb="4">
      <t>コウバイ</t>
    </rPh>
    <phoneticPr fontId="18"/>
  </si>
  <si>
    <t>2.5/10以上</t>
  </si>
  <si>
    <t>4/10以上</t>
  </si>
  <si>
    <t>スペリアル （ｸﾞﾗｯｻ、ｸﾞﾗﾝﾃﾞ、ｸｱｯﾄﾞ）</t>
    <phoneticPr fontId="18"/>
  </si>
  <si>
    <t>プラウドグラッサ</t>
    <phoneticPr fontId="18"/>
  </si>
  <si>
    <t>コロニアル （ｸﾞﾗｯｻ、ｸﾞﾗﾝﾃﾞ、ｸｱｯﾄﾞ）</t>
    <phoneticPr fontId="18"/>
  </si>
  <si>
    <t>3.5/10以上</t>
    <phoneticPr fontId="18"/>
  </si>
  <si>
    <t>4.5/10以上</t>
    <phoneticPr fontId="18"/>
  </si>
  <si>
    <t>セイバリー （ｸﾞﾗｯｻ、ｸﾞﾗﾝﾃﾞ、ｸｱｯﾄﾞ）</t>
    <phoneticPr fontId="18"/>
  </si>
  <si>
    <t>※ｶﾗｰﾍﾞｽﾄ屋根材の適用勾配は＜表１＞参照</t>
    <rPh sb="18" eb="19">
      <t>ヒョウ</t>
    </rPh>
    <rPh sb="21" eb="23">
      <t>サンショウ</t>
    </rPh>
    <phoneticPr fontId="18"/>
  </si>
  <si>
    <t>＜表１＞カラーベスト屋根材の適用勾配</t>
    <rPh sb="1" eb="2">
      <t>ヒョウ</t>
    </rPh>
    <rPh sb="10" eb="12">
      <t>ヤネ</t>
    </rPh>
    <rPh sb="12" eb="13">
      <t>ザイ</t>
    </rPh>
    <rPh sb="14" eb="16">
      <t>テキヨウ</t>
    </rPh>
    <rPh sb="16" eb="18">
      <t>コウバイ</t>
    </rPh>
    <phoneticPr fontId="18"/>
  </si>
  <si>
    <t>※ｶﾗｰﾍﾞｽﾄ屋根材の適用高さは２５ｍ以下です。</t>
    <phoneticPr fontId="18"/>
  </si>
  <si>
    <t>２００９．７．２９</t>
    <phoneticPr fontId="18"/>
  </si>
  <si>
    <t>２００９．　７．２９</t>
    <phoneticPr fontId="18"/>
  </si>
  <si>
    <t>2009.7.29版</t>
    <rPh sb="9" eb="10">
      <t>ハン</t>
    </rPh>
    <phoneticPr fontId="18"/>
  </si>
  <si>
    <t>「２．【耐風性検討書・出力用】ワークシート」はシートに保護がかかっていませんので編集可能です。</t>
    <rPh sb="27" eb="29">
      <t>ホゴ</t>
    </rPh>
    <rPh sb="40" eb="42">
      <t>ヘンシュウ</t>
    </rPh>
    <rPh sb="42" eb="44">
      <t>カノウ</t>
    </rPh>
    <phoneticPr fontId="18"/>
  </si>
  <si>
    <t>「１．入力シート」ワークシートの必要事項入力部セル以外は保護されており入力できません。</t>
    <rPh sb="16" eb="18">
      <t>ヒツヨウ</t>
    </rPh>
    <rPh sb="18" eb="20">
      <t>ジコウ</t>
    </rPh>
    <rPh sb="20" eb="23">
      <t>ニュウリョクブ</t>
    </rPh>
    <rPh sb="25" eb="27">
      <t>イガイ</t>
    </rPh>
    <rPh sb="28" eb="30">
      <t>ホゴ</t>
    </rPh>
    <rPh sb="35" eb="37">
      <t>ニュウリョク</t>
    </rPh>
    <phoneticPr fontId="18"/>
  </si>
  <si>
    <t>（仮称）住宅型有料老人ホームまごころ　新築工事</t>
    <rPh sb="0" eb="4">
      <t>カショウ</t>
    </rPh>
    <rPh sb="4" eb="7">
      <t>ジュウタクガタ</t>
    </rPh>
    <rPh sb="7" eb="9">
      <t>ユウリョウ</t>
    </rPh>
    <rPh sb="9" eb="11">
      <t>ロウジン</t>
    </rPh>
    <rPh sb="19" eb="21">
      <t>シンチク</t>
    </rPh>
    <rPh sb="21" eb="23">
      <t>コウジ</t>
    </rPh>
    <phoneticPr fontId="18"/>
  </si>
  <si>
    <t>佐賀県鳥栖市平田町字東前3105-23他</t>
    <rPh sb="19" eb="20">
      <t>ホカ</t>
    </rPh>
    <phoneticPr fontId="18"/>
  </si>
  <si>
    <t>カラーベスト</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</si>
</sst>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_ "/>
    <numFmt numFmtId="177" formatCode="0.0"/>
    <numFmt numFmtId="179" formatCode="0.00_ "/>
  </numFmts>
  <fonts count="45" x14ac:knownFonts="1">
    <font>
      <sz val="11"/>
      <name val="ＭＳ Ｐゴシック"/>
      <family val="3"/>
      <charset val="128"/>
    </font>
    <font>
      <b/>
      <sz val="11"/>
      <name val="ＭＳ Ｐゴシック"/>
      <family val="3"/>
      <charset val="128"/>
    </font>
    <font>
      <b/>
      <sz val="16"/>
      <name val="ＭＳ Ｐゴシック"/>
      <family val="3"/>
      <charset val="128"/>
    </font>
    <font>
      <sz val="10"/>
      <name val="ＭＳ ゴシック"/>
      <family val="3"/>
      <charset val="128"/>
    </font>
    <font>
      <sz val="11"/>
      <color indexed="8"/>
      <name val="ＭＳ Ｐゴシック"/>
      <family val="3"/>
      <charset val="128"/>
    </font>
    <font>
      <sz val="11"/>
      <color indexed="10"/>
      <name val="ＭＳ Ｐゴシック"/>
      <family val="3"/>
      <charset val="128"/>
    </font>
    <font>
      <sz val="12"/>
      <color indexed="8"/>
      <name val="ＭＳ ゴシック"/>
      <family val="3"/>
      <charset val="128"/>
    </font>
    <font>
      <b/>
      <sz val="12"/>
      <color indexed="8"/>
      <name val="ＭＳ ゴシック"/>
      <family val="3"/>
      <charset val="128"/>
    </font>
    <font>
      <vertAlign val="superscript"/>
      <sz val="12"/>
      <color indexed="8"/>
      <name val="ＭＳ ゴシック"/>
      <family val="3"/>
      <charset val="128"/>
    </font>
    <font>
      <vertAlign val="subscript"/>
      <sz val="12"/>
      <color indexed="8"/>
      <name val="ＭＳ ゴシック"/>
      <family val="3"/>
      <charset val="128"/>
    </font>
    <font>
      <u/>
      <sz val="6.6"/>
      <color indexed="12"/>
      <name val="ＭＳ Ｐゴシック"/>
      <family val="3"/>
      <charset val="128"/>
    </font>
    <font>
      <b/>
      <sz val="12"/>
      <color indexed="10"/>
      <name val="ＭＳ ゴシック"/>
      <family val="3"/>
      <charset val="128"/>
    </font>
    <font>
      <sz val="11"/>
      <name val="ＭＳ ゴシック"/>
      <family val="3"/>
      <charset val="128"/>
    </font>
    <font>
      <b/>
      <sz val="18"/>
      <name val="ＭＳ ゴシック"/>
      <family val="3"/>
      <charset val="128"/>
    </font>
    <font>
      <b/>
      <sz val="16"/>
      <name val="ＭＳ ゴシック"/>
      <family val="3"/>
      <charset val="128"/>
    </font>
    <font>
      <b/>
      <sz val="14"/>
      <name val="ＭＳ ゴシック"/>
      <family val="3"/>
      <charset val="128"/>
    </font>
    <font>
      <b/>
      <sz val="11"/>
      <color indexed="12"/>
      <name val="ＭＳ ゴシック"/>
      <family val="3"/>
      <charset val="128"/>
    </font>
    <font>
      <sz val="11"/>
      <color indexed="8"/>
      <name val="ＭＳ ゴシック"/>
      <family val="3"/>
      <charset val="128"/>
    </font>
    <font>
      <sz val="6"/>
      <name val="ＭＳ Ｐゴシック"/>
      <family val="3"/>
      <charset val="128"/>
    </font>
    <font>
      <sz val="11"/>
      <color indexed="8"/>
      <name val="ＭＳ Ｐゴシック"/>
      <family val="3"/>
      <charset val="128"/>
    </font>
    <font>
      <sz val="14"/>
      <name val="ＭＳ Ｐゴシック"/>
      <family val="3"/>
      <charset val="128"/>
    </font>
    <font>
      <b/>
      <sz val="11"/>
      <color indexed="10"/>
      <name val="ＭＳ Ｐゴシック"/>
      <family val="3"/>
      <charset val="128"/>
    </font>
    <font>
      <sz val="12"/>
      <name val="ＭＳ Ｐゴシック"/>
      <family val="3"/>
      <charset val="128"/>
    </font>
    <font>
      <vertAlign val="superscript"/>
      <sz val="11"/>
      <color indexed="8"/>
      <name val="ＭＳ ゴシック"/>
      <family val="3"/>
      <charset val="128"/>
    </font>
    <font>
      <vertAlign val="subscript"/>
      <sz val="11"/>
      <color indexed="8"/>
      <name val="ＭＳ ゴシック"/>
      <family val="3"/>
      <charset val="128"/>
    </font>
    <font>
      <b/>
      <sz val="11"/>
      <color indexed="12"/>
      <name val="ＭＳ Ｐゴシック"/>
      <family val="3"/>
      <charset val="128"/>
    </font>
    <font>
      <b/>
      <sz val="12"/>
      <name val="ＭＳ ゴシック"/>
      <family val="3"/>
      <charset val="128"/>
    </font>
    <font>
      <sz val="11"/>
      <color indexed="8"/>
      <name val="ＭＳ 明朝"/>
      <family val="1"/>
      <charset val="128"/>
    </font>
    <font>
      <sz val="10"/>
      <color indexed="8"/>
      <name val="ＭＳ ゴシック"/>
      <family val="3"/>
      <charset val="128"/>
    </font>
    <font>
      <sz val="10"/>
      <color indexed="8"/>
      <name val="ＭＳ Ｐゴシック"/>
      <family val="3"/>
      <charset val="128"/>
    </font>
    <font>
      <b/>
      <sz val="14"/>
      <name val="ＭＳ Ｐゴシック"/>
      <family val="3"/>
      <charset val="128"/>
    </font>
    <font>
      <b/>
      <sz val="11"/>
      <color indexed="8"/>
      <name val="ＭＳ ゴシック"/>
      <family val="3"/>
      <charset val="128"/>
    </font>
    <font>
      <b/>
      <sz val="11"/>
      <color indexed="8"/>
      <name val="ＭＳ Ｐゴシック"/>
      <family val="3"/>
      <charset val="128"/>
    </font>
    <font>
      <sz val="8"/>
      <color indexed="8"/>
      <name val="ＭＳ ゴシック"/>
      <family val="3"/>
      <charset val="128"/>
    </font>
    <font>
      <sz val="11"/>
      <color indexed="9"/>
      <name val="ＭＳ Ｐゴシック"/>
      <family val="3"/>
      <charset val="128"/>
    </font>
    <font>
      <b/>
      <sz val="16"/>
      <color indexed="9"/>
      <name val="ＭＳ Ｐゴシック"/>
      <family val="3"/>
      <charset val="128"/>
    </font>
    <font>
      <b/>
      <sz val="11"/>
      <color indexed="9"/>
      <name val="ＭＳ Ｐゴシック"/>
      <family val="3"/>
      <charset val="128"/>
    </font>
    <font>
      <sz val="16"/>
      <name val="ＭＳ Ｐゴシック"/>
      <family val="3"/>
      <charset val="128"/>
    </font>
    <font>
      <b/>
      <sz val="18"/>
      <color indexed="10"/>
      <name val="ＭＳ ゴシック"/>
      <family val="3"/>
      <charset val="128"/>
    </font>
    <font>
      <b/>
      <sz val="14"/>
      <color indexed="8"/>
      <name val="ＭＳ Ｐゴシック"/>
      <family val="3"/>
      <charset val="128"/>
    </font>
    <font>
      <b/>
      <sz val="12"/>
      <color indexed="12"/>
      <name val="ＭＳ ゴシック"/>
      <family val="3"/>
      <charset val="128"/>
    </font>
    <font>
      <b/>
      <sz val="22"/>
      <color indexed="9"/>
      <name val="ＭＳ ゴシック"/>
      <family val="3"/>
      <charset val="128"/>
    </font>
    <font>
      <sz val="11"/>
      <color indexed="12"/>
      <name val="ＭＳ ゴシック"/>
      <family val="3"/>
      <charset val="128"/>
    </font>
    <font>
      <b/>
      <sz val="16"/>
      <color indexed="10"/>
      <name val="ＭＳ ゴシック"/>
      <family val="3"/>
      <charset val="128"/>
    </font>
    <font>
      <sz val="11"/>
      <name val="ＭＳ Ｐゴシック"/>
      <family val="3"/>
      <charset val="128"/>
    </font>
  </fonts>
  <fills count="12">
    <fill>
      <patternFill patternType="none"/>
    </fill>
    <fill>
      <patternFill patternType="gray125"/>
    </fill>
    <fill>
      <patternFill patternType="solid">
        <fgColor indexed="27"/>
        <bgColor indexed="41"/>
      </patternFill>
    </fill>
    <fill>
      <patternFill patternType="solid">
        <fgColor indexed="63"/>
        <bgColor indexed="64"/>
      </patternFill>
    </fill>
    <fill>
      <patternFill patternType="solid">
        <fgColor indexed="23"/>
        <bgColor indexed="64"/>
      </patternFill>
    </fill>
    <fill>
      <patternFill patternType="solid">
        <fgColor indexed="22"/>
        <bgColor indexed="64"/>
      </patternFill>
    </fill>
    <fill>
      <patternFill patternType="solid">
        <fgColor indexed="48"/>
        <bgColor indexed="64"/>
      </patternFill>
    </fill>
    <fill>
      <patternFill patternType="solid">
        <fgColor indexed="43"/>
        <bgColor indexed="64"/>
      </patternFill>
    </fill>
    <fill>
      <patternFill patternType="solid">
        <fgColor indexed="62"/>
        <bgColor indexed="64"/>
      </patternFill>
    </fill>
    <fill>
      <patternFill patternType="solid">
        <fgColor indexed="41"/>
        <bgColor indexed="64"/>
      </patternFill>
    </fill>
    <fill>
      <patternFill patternType="solid">
        <fgColor indexed="26"/>
        <bgColor indexed="64"/>
      </patternFill>
    </fill>
    <fill>
      <patternFill patternType="solid">
        <fgColor indexed="55"/>
        <bgColor indexed="64"/>
      </patternFill>
    </fill>
  </fills>
  <borders count="179">
    <border>
      <left/>
      <right/>
      <top/>
      <bottom/>
      <diagonal/>
    </border>
    <border>
      <left style="medium">
        <color indexed="8"/>
      </left>
      <right style="thin">
        <color indexed="8"/>
      </right>
      <top style="medium">
        <color indexed="8"/>
      </top>
      <bottom/>
      <diagonal/>
    </border>
    <border>
      <left/>
      <right/>
      <top style="medium">
        <color indexed="8"/>
      </top>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right style="medium">
        <color indexed="8"/>
      </right>
      <top style="medium">
        <color indexed="8"/>
      </top>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top/>
      <bottom/>
      <diagonal/>
    </border>
    <border>
      <left/>
      <right style="medium">
        <color indexed="8"/>
      </right>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right/>
      <top/>
      <bottom style="medium">
        <color indexed="8"/>
      </bottom>
      <diagonal/>
    </border>
    <border>
      <left/>
      <right style="medium">
        <color indexed="8"/>
      </right>
      <top/>
      <bottom style="medium">
        <color indexed="8"/>
      </bottom>
      <diagonal/>
    </border>
    <border>
      <left/>
      <right style="medium">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right/>
      <top style="medium">
        <color indexed="8"/>
      </top>
      <bottom style="thin">
        <color indexed="8"/>
      </bottom>
      <diagonal/>
    </border>
    <border>
      <left/>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right style="thin">
        <color indexed="8"/>
      </right>
      <top style="medium">
        <color indexed="8"/>
      </top>
      <bottom/>
      <diagonal/>
    </border>
    <border>
      <left style="medium">
        <color indexed="8"/>
      </left>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bottom style="medium">
        <color indexed="8"/>
      </bottom>
      <diagonal/>
    </border>
    <border>
      <left style="medium">
        <color indexed="8"/>
      </left>
      <right/>
      <top/>
      <bottom/>
      <diagonal/>
    </border>
    <border>
      <left style="thin">
        <color indexed="8"/>
      </left>
      <right style="thin">
        <color indexed="8"/>
      </right>
      <top style="hair">
        <color indexed="8"/>
      </top>
      <bottom/>
      <diagonal/>
    </border>
    <border>
      <left style="thin">
        <color indexed="8"/>
      </left>
      <right/>
      <top style="hair">
        <color indexed="8"/>
      </top>
      <bottom/>
      <diagonal/>
    </border>
    <border>
      <left/>
      <right/>
      <top style="hair">
        <color indexed="8"/>
      </top>
      <bottom/>
      <diagonal/>
    </border>
    <border>
      <left/>
      <right style="medium">
        <color indexed="8"/>
      </right>
      <top style="hair">
        <color indexed="8"/>
      </top>
      <bottom/>
      <diagonal/>
    </border>
    <border>
      <left style="thin">
        <color indexed="8"/>
      </left>
      <right style="thin">
        <color indexed="8"/>
      </right>
      <top/>
      <bottom style="hair">
        <color indexed="8"/>
      </bottom>
      <diagonal/>
    </border>
    <border>
      <left style="thin">
        <color indexed="8"/>
      </left>
      <right/>
      <top/>
      <bottom style="hair">
        <color indexed="8"/>
      </bottom>
      <diagonal/>
    </border>
    <border>
      <left/>
      <right/>
      <top/>
      <bottom style="hair">
        <color indexed="8"/>
      </bottom>
      <diagonal/>
    </border>
    <border>
      <left/>
      <right style="medium">
        <color indexed="8"/>
      </right>
      <top/>
      <bottom style="hair">
        <color indexed="8"/>
      </bottom>
      <diagonal/>
    </border>
    <border>
      <left style="thin">
        <color indexed="8"/>
      </left>
      <right style="thin">
        <color indexed="8"/>
      </right>
      <top style="thin">
        <color indexed="8"/>
      </top>
      <bottom style="hair">
        <color indexed="8"/>
      </bottom>
      <diagonal/>
    </border>
    <border>
      <left/>
      <right/>
      <top style="thin">
        <color indexed="8"/>
      </top>
      <bottom style="hair">
        <color indexed="8"/>
      </bottom>
      <diagonal/>
    </border>
    <border>
      <left/>
      <right style="medium">
        <color indexed="8"/>
      </right>
      <top style="thin">
        <color indexed="8"/>
      </top>
      <bottom style="hair">
        <color indexed="8"/>
      </bottom>
      <diagonal/>
    </border>
    <border>
      <left style="thin">
        <color indexed="8"/>
      </left>
      <right style="thin">
        <color indexed="8"/>
      </right>
      <top style="hair">
        <color indexed="8"/>
      </top>
      <bottom style="thin">
        <color indexed="8"/>
      </bottom>
      <diagonal/>
    </border>
    <border>
      <left/>
      <right/>
      <top style="hair">
        <color indexed="8"/>
      </top>
      <bottom style="thin">
        <color indexed="8"/>
      </bottom>
      <diagonal/>
    </border>
    <border>
      <left/>
      <right style="medium">
        <color indexed="8"/>
      </right>
      <top style="hair">
        <color indexed="8"/>
      </top>
      <bottom style="thin">
        <color indexed="8"/>
      </bottom>
      <diagonal/>
    </border>
    <border>
      <left/>
      <right style="medium">
        <color indexed="8"/>
      </right>
      <top style="thin">
        <color indexed="8"/>
      </top>
      <bottom style="medium">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right style="medium">
        <color indexed="8"/>
      </right>
      <top style="hair">
        <color indexed="8"/>
      </top>
      <bottom style="hair">
        <color indexed="8"/>
      </bottom>
      <diagonal/>
    </border>
    <border>
      <left style="thin">
        <color indexed="8"/>
      </left>
      <right/>
      <top style="thin">
        <color indexed="8"/>
      </top>
      <bottom style="thin">
        <color indexed="8"/>
      </bottom>
      <diagonal/>
    </border>
    <border>
      <left/>
      <right style="medium">
        <color indexed="64"/>
      </right>
      <top style="thin">
        <color indexed="8"/>
      </top>
      <bottom style="thin">
        <color indexed="8"/>
      </bottom>
      <diagonal/>
    </border>
    <border>
      <left style="thin">
        <color indexed="8"/>
      </left>
      <right/>
      <top style="thin">
        <color indexed="8"/>
      </top>
      <bottom style="medium">
        <color indexed="64"/>
      </bottom>
      <diagonal/>
    </border>
    <border>
      <left/>
      <right/>
      <top style="thin">
        <color indexed="8"/>
      </top>
      <bottom style="medium">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style="thin">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64"/>
      </left>
      <right/>
      <top style="thin">
        <color indexed="8"/>
      </top>
      <bottom style="thin">
        <color indexed="8"/>
      </bottom>
      <diagonal/>
    </border>
    <border>
      <left style="medium">
        <color indexed="64"/>
      </left>
      <right/>
      <top style="thin">
        <color indexed="8"/>
      </top>
      <bottom style="thin">
        <color indexed="64"/>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style="medium">
        <color indexed="64"/>
      </left>
      <right/>
      <top style="thin">
        <color indexed="8"/>
      </top>
      <bottom style="medium">
        <color indexed="64"/>
      </bottom>
      <diagonal/>
    </border>
    <border>
      <left style="thin">
        <color indexed="64"/>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8"/>
      </right>
      <top style="thin">
        <color indexed="8"/>
      </top>
      <bottom style="thin">
        <color indexed="8"/>
      </bottom>
      <diagonal/>
    </border>
    <border>
      <left style="medium">
        <color indexed="8"/>
      </left>
      <right style="thin">
        <color indexed="8"/>
      </right>
      <top style="medium">
        <color indexed="64"/>
      </top>
      <bottom style="medium">
        <color indexed="8"/>
      </bottom>
      <diagonal/>
    </border>
    <border>
      <left style="thin">
        <color indexed="8"/>
      </left>
      <right style="thin">
        <color indexed="8"/>
      </right>
      <top style="medium">
        <color indexed="64"/>
      </top>
      <bottom style="medium">
        <color indexed="8"/>
      </bottom>
      <diagonal/>
    </border>
    <border>
      <left style="medium">
        <color indexed="8"/>
      </left>
      <right style="thin">
        <color indexed="8"/>
      </right>
      <top style="medium">
        <color indexed="8"/>
      </top>
      <bottom style="thin">
        <color indexed="64"/>
      </bottom>
      <diagonal/>
    </border>
    <border>
      <left style="thin">
        <color indexed="8"/>
      </left>
      <right style="thin">
        <color indexed="8"/>
      </right>
      <top style="medium">
        <color indexed="8"/>
      </top>
      <bottom style="thin">
        <color indexed="64"/>
      </bottom>
      <diagonal/>
    </border>
    <border>
      <left style="thin">
        <color indexed="8"/>
      </left>
      <right/>
      <top style="medium">
        <color indexed="8"/>
      </top>
      <bottom style="thin">
        <color indexed="64"/>
      </bottom>
      <diagonal/>
    </border>
    <border>
      <left style="thin">
        <color indexed="8"/>
      </left>
      <right style="medium">
        <color indexed="64"/>
      </right>
      <top style="medium">
        <color indexed="8"/>
      </top>
      <bottom style="thin">
        <color indexed="64"/>
      </bottom>
      <diagonal/>
    </border>
    <border>
      <left/>
      <right style="medium">
        <color indexed="8"/>
      </right>
      <top style="medium">
        <color indexed="64"/>
      </top>
      <bottom style="thin">
        <color indexed="8"/>
      </bottom>
      <diagonal/>
    </border>
    <border>
      <left/>
      <right style="medium">
        <color indexed="8"/>
      </right>
      <top style="thin">
        <color indexed="8"/>
      </top>
      <bottom style="medium">
        <color indexed="64"/>
      </bottom>
      <diagonal/>
    </border>
    <border>
      <left style="medium">
        <color indexed="8"/>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8"/>
      </left>
      <right style="medium">
        <color indexed="64"/>
      </right>
      <top style="medium">
        <color indexed="64"/>
      </top>
      <bottom style="medium">
        <color indexed="8"/>
      </bottom>
      <diagonal/>
    </border>
    <border>
      <left style="medium">
        <color indexed="64"/>
      </left>
      <right/>
      <top/>
      <bottom style="thin">
        <color indexed="8"/>
      </bottom>
      <diagonal/>
    </border>
    <border>
      <left style="medium">
        <color indexed="64"/>
      </left>
      <right/>
      <top/>
      <bottom style="medium">
        <color indexed="64"/>
      </bottom>
      <diagonal/>
    </border>
    <border>
      <left style="medium">
        <color indexed="8"/>
      </left>
      <right/>
      <top style="medium">
        <color indexed="8"/>
      </top>
      <bottom style="thin">
        <color indexed="64"/>
      </bottom>
      <diagonal/>
    </border>
    <border>
      <left style="thin">
        <color indexed="8"/>
      </left>
      <right style="medium">
        <color indexed="8"/>
      </right>
      <top style="medium">
        <color indexed="8"/>
      </top>
      <bottom style="thin">
        <color indexed="64"/>
      </bottom>
      <diagonal/>
    </border>
    <border>
      <left style="thin">
        <color indexed="8"/>
      </left>
      <right style="medium">
        <color indexed="8"/>
      </right>
      <top/>
      <bottom/>
      <diagonal/>
    </border>
    <border>
      <left style="medium">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thin">
        <color indexed="8"/>
      </left>
      <right style="medium">
        <color indexed="8"/>
      </right>
      <top style="medium">
        <color indexed="8"/>
      </top>
      <bottom/>
      <diagonal/>
    </border>
    <border>
      <left style="medium">
        <color indexed="64"/>
      </left>
      <right/>
      <top/>
      <bottom/>
      <diagonal/>
    </border>
    <border>
      <left style="medium">
        <color indexed="10"/>
      </left>
      <right/>
      <top style="thin">
        <color indexed="8"/>
      </top>
      <bottom style="thin">
        <color indexed="64"/>
      </bottom>
      <diagonal/>
    </border>
    <border>
      <left style="medium">
        <color indexed="10"/>
      </left>
      <right style="medium">
        <color indexed="10"/>
      </right>
      <top style="medium">
        <color indexed="10"/>
      </top>
      <bottom style="medium">
        <color indexed="10"/>
      </bottom>
      <diagonal/>
    </border>
    <border>
      <left style="thin">
        <color indexed="8"/>
      </left>
      <right/>
      <top style="hair">
        <color indexed="8"/>
      </top>
      <bottom style="medium">
        <color indexed="64"/>
      </bottom>
      <diagonal/>
    </border>
    <border>
      <left/>
      <right/>
      <top style="hair">
        <color indexed="8"/>
      </top>
      <bottom style="medium">
        <color indexed="64"/>
      </bottom>
      <diagonal/>
    </border>
    <border>
      <left style="medium">
        <color indexed="8"/>
      </left>
      <right/>
      <top/>
      <bottom style="thin">
        <color indexed="8"/>
      </bottom>
      <diagonal/>
    </border>
    <border>
      <left style="medium">
        <color indexed="8"/>
      </left>
      <right/>
      <top style="thin">
        <color indexed="8"/>
      </top>
      <bottom style="medium">
        <color indexed="8"/>
      </bottom>
      <diagonal/>
    </border>
    <border>
      <left style="medium">
        <color indexed="8"/>
      </left>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10"/>
      </left>
      <right style="medium">
        <color indexed="10"/>
      </right>
      <top/>
      <bottom style="medium">
        <color indexed="10"/>
      </bottom>
      <diagonal/>
    </border>
    <border>
      <left style="medium">
        <color indexed="8"/>
      </left>
      <right style="medium">
        <color indexed="8"/>
      </right>
      <top style="medium">
        <color indexed="8"/>
      </top>
      <bottom style="medium">
        <color indexed="8"/>
      </bottom>
      <diagonal/>
    </border>
    <border>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medium">
        <color indexed="8"/>
      </bottom>
      <diagonal/>
    </border>
    <border>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style="thin">
        <color indexed="8"/>
      </bottom>
      <diagonal/>
    </border>
    <border>
      <left style="medium">
        <color indexed="64"/>
      </left>
      <right style="medium">
        <color indexed="64"/>
      </right>
      <top/>
      <bottom style="thin">
        <color indexed="8"/>
      </bottom>
      <diagonal/>
    </border>
    <border>
      <left style="medium">
        <color indexed="8"/>
      </left>
      <right style="medium">
        <color indexed="8"/>
      </right>
      <top/>
      <bottom/>
      <diagonal/>
    </border>
    <border>
      <left style="medium">
        <color indexed="8"/>
      </left>
      <right/>
      <top style="thin">
        <color indexed="8"/>
      </top>
      <bottom style="thin">
        <color indexed="8"/>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10"/>
      </right>
      <top style="thin">
        <color indexed="8"/>
      </top>
      <bottom style="thin">
        <color indexed="8"/>
      </bottom>
      <diagonal/>
    </border>
    <border>
      <left/>
      <right/>
      <top style="thin">
        <color indexed="64"/>
      </top>
      <bottom style="thin">
        <color indexed="8"/>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64"/>
      </left>
      <right/>
      <top/>
      <bottom style="thin">
        <color indexed="8"/>
      </bottom>
      <diagonal/>
    </border>
    <border>
      <left style="thin">
        <color indexed="8"/>
      </left>
      <right style="medium">
        <color indexed="64"/>
      </right>
      <top/>
      <bottom style="thin">
        <color indexed="8"/>
      </bottom>
      <diagonal/>
    </border>
    <border>
      <left style="medium">
        <color indexed="64"/>
      </left>
      <right/>
      <top style="thin">
        <color indexed="8"/>
      </top>
      <bottom/>
      <diagonal/>
    </border>
    <border>
      <left/>
      <right style="thin">
        <color indexed="8"/>
      </right>
      <top style="thin">
        <color indexed="8"/>
      </top>
      <bottom/>
      <diagonal/>
    </border>
    <border>
      <left/>
      <right style="thin">
        <color indexed="8"/>
      </right>
      <top/>
      <bottom style="medium">
        <color indexed="64"/>
      </bottom>
      <diagonal/>
    </border>
    <border>
      <left style="thin">
        <color indexed="64"/>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top style="thin">
        <color indexed="8"/>
      </top>
      <bottom style="medium">
        <color indexed="64"/>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8"/>
      </right>
      <top style="medium">
        <color indexed="64"/>
      </top>
      <bottom style="medium">
        <color indexed="8"/>
      </bottom>
      <diagonal/>
    </border>
    <border>
      <left style="medium">
        <color indexed="64"/>
      </left>
      <right/>
      <top style="medium">
        <color indexed="8"/>
      </top>
      <bottom style="thin">
        <color indexed="64"/>
      </bottom>
      <diagonal/>
    </border>
    <border>
      <left/>
      <right/>
      <top style="medium">
        <color indexed="8"/>
      </top>
      <bottom style="thin">
        <color indexed="64"/>
      </bottom>
      <diagonal/>
    </border>
    <border>
      <left/>
      <right style="medium">
        <color indexed="8"/>
      </right>
      <top style="medium">
        <color indexed="8"/>
      </top>
      <bottom style="thin">
        <color indexed="64"/>
      </bottom>
      <diagonal/>
    </border>
    <border>
      <left/>
      <right style="medium">
        <color indexed="8"/>
      </right>
      <top/>
      <bottom style="medium">
        <color indexed="64"/>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s>
  <cellStyleXfs count="3">
    <xf numFmtId="0" fontId="0" fillId="0" borderId="0"/>
    <xf numFmtId="0" fontId="10" fillId="0" borderId="0" applyNumberFormat="0" applyFill="0" applyBorder="0" applyAlignment="0" applyProtection="0"/>
    <xf numFmtId="38" fontId="44" fillId="0" borderId="0" applyFill="0" applyBorder="0" applyAlignment="0" applyProtection="0"/>
  </cellStyleXfs>
  <cellXfs count="601">
    <xf numFmtId="0" fontId="0" fillId="0" borderId="0" xfId="0"/>
    <xf numFmtId="0" fontId="0" fillId="0" borderId="0" xfId="0" applyFill="1" applyAlignment="1">
      <alignment vertical="center"/>
    </xf>
    <xf numFmtId="0" fontId="1" fillId="0" borderId="0" xfId="0" applyFont="1" applyFill="1" applyAlignment="1">
      <alignment vertical="center"/>
    </xf>
    <xf numFmtId="49" fontId="0" fillId="0" borderId="0" xfId="0" applyNumberFormat="1" applyFill="1" applyAlignment="1">
      <alignment vertical="center"/>
    </xf>
    <xf numFmtId="49" fontId="2" fillId="0" borderId="0" xfId="0" applyNumberFormat="1" applyFont="1" applyFill="1" applyAlignment="1">
      <alignment vertical="center"/>
    </xf>
    <xf numFmtId="49" fontId="1" fillId="0" borderId="0" xfId="0" applyNumberFormat="1" applyFont="1" applyFill="1" applyAlignment="1">
      <alignment vertical="center"/>
    </xf>
    <xf numFmtId="49" fontId="0" fillId="0" borderId="1" xfId="0" applyNumberFormat="1" applyFont="1" applyFill="1" applyBorder="1" applyAlignment="1">
      <alignment horizontal="center" vertical="center"/>
    </xf>
    <xf numFmtId="0" fontId="0" fillId="0" borderId="2" xfId="0" applyFont="1" applyFill="1" applyBorder="1" applyAlignment="1">
      <alignment horizontal="center" vertical="center"/>
    </xf>
    <xf numFmtId="49" fontId="0" fillId="0" borderId="3" xfId="0" applyNumberFormat="1" applyFill="1" applyBorder="1" applyAlignment="1">
      <alignment horizontal="center" vertical="center"/>
    </xf>
    <xf numFmtId="49" fontId="1" fillId="0" borderId="4" xfId="0" applyNumberFormat="1" applyFont="1" applyFill="1" applyBorder="1" applyAlignment="1">
      <alignment horizontal="center" vertical="center"/>
    </xf>
    <xf numFmtId="0" fontId="0" fillId="0" borderId="4" xfId="0" applyFont="1" applyFill="1" applyBorder="1" applyAlignment="1">
      <alignment horizontal="center" vertical="center"/>
    </xf>
    <xf numFmtId="49" fontId="0" fillId="0" borderId="5" xfId="0" applyNumberFormat="1" applyFont="1" applyFill="1" applyBorder="1" applyAlignment="1">
      <alignment horizontal="center" vertical="center"/>
    </xf>
    <xf numFmtId="49" fontId="1" fillId="0" borderId="6" xfId="0" applyNumberFormat="1" applyFont="1" applyFill="1" applyBorder="1" applyAlignment="1">
      <alignment horizontal="center" vertical="center"/>
    </xf>
    <xf numFmtId="0" fontId="0" fillId="0" borderId="2" xfId="0" applyFont="1" applyFill="1" applyBorder="1" applyAlignment="1">
      <alignment vertical="center"/>
    </xf>
    <xf numFmtId="0" fontId="0" fillId="0" borderId="7" xfId="0" applyFill="1" applyBorder="1" applyAlignment="1">
      <alignment vertical="center"/>
    </xf>
    <xf numFmtId="0" fontId="0" fillId="2" borderId="6" xfId="0" applyFont="1" applyFill="1" applyBorder="1" applyAlignment="1">
      <alignment horizontal="center" vertical="center"/>
    </xf>
    <xf numFmtId="0" fontId="0" fillId="2" borderId="8" xfId="0" applyFont="1" applyFill="1" applyBorder="1" applyAlignment="1">
      <alignment vertical="center"/>
    </xf>
    <xf numFmtId="0" fontId="0" fillId="2" borderId="9" xfId="0" applyFont="1" applyFill="1" applyBorder="1" applyAlignment="1">
      <alignment vertical="center"/>
    </xf>
    <xf numFmtId="0" fontId="0" fillId="2" borderId="10" xfId="0" applyFont="1" applyFill="1" applyBorder="1" applyAlignment="1">
      <alignment vertical="center"/>
    </xf>
    <xf numFmtId="49" fontId="0" fillId="0" borderId="11" xfId="0" applyNumberFormat="1" applyFill="1" applyBorder="1" applyAlignment="1">
      <alignment horizontal="center" vertical="center"/>
    </xf>
    <xf numFmtId="49" fontId="1" fillId="0" borderId="12" xfId="0" applyNumberFormat="1" applyFont="1" applyFill="1" applyBorder="1" applyAlignment="1">
      <alignment horizontal="center" vertical="center"/>
    </xf>
    <xf numFmtId="0" fontId="0" fillId="2" borderId="12" xfId="0" applyFill="1" applyBorder="1" applyAlignment="1">
      <alignment horizontal="center" vertical="center"/>
    </xf>
    <xf numFmtId="0" fontId="0" fillId="2" borderId="13" xfId="0" applyFont="1" applyFill="1" applyBorder="1" applyAlignment="1">
      <alignment vertical="center"/>
    </xf>
    <xf numFmtId="0" fontId="0" fillId="2" borderId="0" xfId="0" applyFont="1" applyFill="1" applyBorder="1" applyAlignment="1">
      <alignment vertical="center"/>
    </xf>
    <xf numFmtId="0" fontId="0" fillId="2" borderId="14" xfId="0" applyFont="1" applyFill="1" applyBorder="1" applyAlignment="1">
      <alignment vertical="center"/>
    </xf>
    <xf numFmtId="0" fontId="0" fillId="2" borderId="15" xfId="0" applyFill="1" applyBorder="1" applyAlignment="1">
      <alignment horizontal="center" vertical="center"/>
    </xf>
    <xf numFmtId="0" fontId="0" fillId="2" borderId="16" xfId="0" applyFont="1" applyFill="1" applyBorder="1" applyAlignment="1">
      <alignment vertical="center"/>
    </xf>
    <xf numFmtId="0" fontId="0" fillId="2" borderId="17" xfId="0" applyFont="1" applyFill="1" applyBorder="1" applyAlignment="1">
      <alignment vertical="center"/>
    </xf>
    <xf numFmtId="0" fontId="3" fillId="2" borderId="17" xfId="0" applyFont="1" applyFill="1" applyBorder="1" applyAlignment="1">
      <alignment vertical="center"/>
    </xf>
    <xf numFmtId="0" fontId="0" fillId="2" borderId="18" xfId="0" applyFill="1" applyBorder="1" applyAlignment="1">
      <alignment vertical="center"/>
    </xf>
    <xf numFmtId="0" fontId="0" fillId="0" borderId="19" xfId="0" applyFont="1" applyFill="1" applyBorder="1" applyAlignment="1">
      <alignment horizontal="center" vertical="center"/>
    </xf>
    <xf numFmtId="0" fontId="0" fillId="0" borderId="20" xfId="0" applyFont="1" applyFill="1" applyBorder="1" applyAlignment="1">
      <alignment vertical="center"/>
    </xf>
    <xf numFmtId="0" fontId="0" fillId="0" borderId="21" xfId="0" applyFont="1" applyFill="1" applyBorder="1" applyAlignment="1">
      <alignment vertical="center"/>
    </xf>
    <xf numFmtId="0" fontId="0" fillId="2" borderId="22" xfId="0" applyFont="1" applyFill="1" applyBorder="1" applyAlignment="1">
      <alignment horizontal="center" vertical="center"/>
    </xf>
    <xf numFmtId="0" fontId="0" fillId="2" borderId="15" xfId="0" applyFill="1" applyBorder="1" applyAlignment="1">
      <alignment vertical="center"/>
    </xf>
    <xf numFmtId="0" fontId="0" fillId="0" borderId="22" xfId="0" applyFont="1" applyFill="1" applyBorder="1" applyAlignment="1">
      <alignment horizontal="center" vertical="center"/>
    </xf>
    <xf numFmtId="0" fontId="0" fillId="0" borderId="9" xfId="0" applyFont="1" applyFill="1" applyBorder="1" applyAlignment="1">
      <alignment vertical="center"/>
    </xf>
    <xf numFmtId="0" fontId="0" fillId="0" borderId="10" xfId="0" applyFont="1" applyFill="1" applyBorder="1" applyAlignment="1">
      <alignment vertical="center"/>
    </xf>
    <xf numFmtId="0" fontId="0" fillId="0" borderId="12" xfId="0" applyFill="1" applyBorder="1" applyAlignment="1">
      <alignment horizontal="center" vertical="center"/>
    </xf>
    <xf numFmtId="0" fontId="0" fillId="0" borderId="0" xfId="0" applyFont="1" applyFill="1" applyBorder="1" applyAlignment="1">
      <alignment vertical="center"/>
    </xf>
    <xf numFmtId="0" fontId="0" fillId="0" borderId="14" xfId="0" applyFill="1" applyBorder="1" applyAlignment="1">
      <alignment vertical="center"/>
    </xf>
    <xf numFmtId="0" fontId="0" fillId="0" borderId="15" xfId="0" applyFill="1" applyBorder="1" applyAlignment="1">
      <alignment horizontal="center" vertical="center"/>
    </xf>
    <xf numFmtId="0" fontId="0" fillId="0" borderId="17" xfId="0" applyFont="1" applyFill="1" applyBorder="1" applyAlignment="1">
      <alignment vertical="center"/>
    </xf>
    <xf numFmtId="0" fontId="0" fillId="0" borderId="18" xfId="0" applyFill="1" applyBorder="1" applyAlignment="1">
      <alignment vertical="center"/>
    </xf>
    <xf numFmtId="0" fontId="0" fillId="2" borderId="19" xfId="0" applyFont="1" applyFill="1" applyBorder="1" applyAlignment="1">
      <alignment horizontal="center" vertical="center"/>
    </xf>
    <xf numFmtId="0" fontId="0" fillId="2" borderId="20" xfId="0" applyFont="1" applyFill="1" applyBorder="1" applyAlignment="1">
      <alignment vertical="center"/>
    </xf>
    <xf numFmtId="0" fontId="0" fillId="2" borderId="21" xfId="0" applyFill="1" applyBorder="1" applyAlignment="1">
      <alignment vertical="center"/>
    </xf>
    <xf numFmtId="49" fontId="0" fillId="0" borderId="15" xfId="0" applyNumberFormat="1" applyFill="1" applyBorder="1" applyAlignment="1">
      <alignment vertical="center"/>
    </xf>
    <xf numFmtId="49" fontId="0" fillId="2" borderId="15" xfId="0" applyNumberFormat="1" applyFill="1" applyBorder="1" applyAlignment="1">
      <alignment vertical="center"/>
    </xf>
    <xf numFmtId="49" fontId="0" fillId="2" borderId="12" xfId="0" applyNumberFormat="1" applyFill="1" applyBorder="1" applyAlignment="1">
      <alignment vertical="center"/>
    </xf>
    <xf numFmtId="49" fontId="0" fillId="2" borderId="17" xfId="0" applyNumberFormat="1" applyFont="1" applyFill="1" applyBorder="1" applyAlignment="1">
      <alignment vertical="center"/>
    </xf>
    <xf numFmtId="49" fontId="0" fillId="0" borderId="12" xfId="0" applyNumberFormat="1" applyFill="1" applyBorder="1" applyAlignment="1">
      <alignment vertical="center"/>
    </xf>
    <xf numFmtId="0" fontId="0" fillId="2" borderId="4" xfId="0" applyFont="1" applyFill="1" applyBorder="1" applyAlignment="1">
      <alignment horizontal="center" vertical="center"/>
    </xf>
    <xf numFmtId="0" fontId="0" fillId="2" borderId="23" xfId="0" applyFont="1" applyFill="1" applyBorder="1" applyAlignment="1">
      <alignment vertical="center"/>
    </xf>
    <xf numFmtId="0" fontId="0" fillId="2" borderId="24" xfId="0" applyFill="1" applyBorder="1" applyAlignment="1">
      <alignment vertical="center"/>
    </xf>
    <xf numFmtId="0" fontId="0" fillId="0" borderId="6" xfId="0" applyFont="1" applyFill="1" applyBorder="1" applyAlignment="1">
      <alignment horizontal="center" vertical="center"/>
    </xf>
    <xf numFmtId="0" fontId="0" fillId="0" borderId="12" xfId="0" applyFill="1" applyBorder="1" applyAlignment="1">
      <alignment vertical="center"/>
    </xf>
    <xf numFmtId="0" fontId="0" fillId="0" borderId="15" xfId="0" applyFill="1" applyBorder="1" applyAlignment="1">
      <alignment vertical="center"/>
    </xf>
    <xf numFmtId="0" fontId="1" fillId="0" borderId="12" xfId="0" applyFont="1" applyFill="1" applyBorder="1" applyAlignment="1">
      <alignment vertical="center"/>
    </xf>
    <xf numFmtId="0" fontId="0" fillId="2" borderId="12" xfId="0" applyFill="1" applyBorder="1" applyAlignment="1">
      <alignment vertical="center"/>
    </xf>
    <xf numFmtId="0" fontId="0" fillId="2" borderId="4" xfId="0" applyFill="1" applyBorder="1" applyAlignment="1">
      <alignment vertical="center"/>
    </xf>
    <xf numFmtId="0" fontId="4" fillId="2" borderId="20" xfId="0" applyFont="1" applyFill="1" applyBorder="1" applyAlignment="1">
      <alignment vertical="center"/>
    </xf>
    <xf numFmtId="0" fontId="4" fillId="0" borderId="20" xfId="0" applyFont="1" applyFill="1" applyBorder="1" applyAlignment="1">
      <alignment vertical="center"/>
    </xf>
    <xf numFmtId="0" fontId="0" fillId="0" borderId="23" xfId="0" applyFont="1" applyFill="1" applyBorder="1" applyAlignment="1">
      <alignment vertical="center"/>
    </xf>
    <xf numFmtId="0" fontId="0" fillId="2" borderId="25" xfId="0" applyFill="1" applyBorder="1" applyAlignment="1">
      <alignment vertical="center"/>
    </xf>
    <xf numFmtId="0" fontId="5" fillId="0" borderId="23" xfId="0" applyFont="1" applyFill="1" applyBorder="1" applyAlignment="1">
      <alignment vertical="center"/>
    </xf>
    <xf numFmtId="0" fontId="0" fillId="0" borderId="24" xfId="0" applyFill="1" applyBorder="1" applyAlignment="1">
      <alignment vertical="center"/>
    </xf>
    <xf numFmtId="0" fontId="0" fillId="2" borderId="26" xfId="0" applyFont="1" applyFill="1" applyBorder="1" applyAlignment="1">
      <alignment horizontal="center" vertical="center"/>
    </xf>
    <xf numFmtId="0" fontId="0" fillId="2" borderId="27" xfId="0" applyFont="1" applyFill="1" applyBorder="1" applyAlignment="1">
      <alignment vertical="center"/>
    </xf>
    <xf numFmtId="0" fontId="0" fillId="0" borderId="28" xfId="0" applyFont="1" applyFill="1" applyBorder="1" applyAlignment="1">
      <alignment vertical="center"/>
    </xf>
    <xf numFmtId="49" fontId="1" fillId="0" borderId="29" xfId="0" applyNumberFormat="1" applyFont="1" applyFill="1" applyBorder="1" applyAlignment="1">
      <alignment horizontal="center" vertical="center"/>
    </xf>
    <xf numFmtId="0" fontId="0" fillId="2" borderId="29" xfId="0" applyFont="1" applyFill="1" applyBorder="1" applyAlignment="1">
      <alignment horizontal="center" vertical="center"/>
    </xf>
    <xf numFmtId="0" fontId="0" fillId="2" borderId="30" xfId="0" applyFont="1" applyFill="1" applyBorder="1" applyAlignment="1">
      <alignment vertical="center"/>
    </xf>
    <xf numFmtId="0" fontId="0" fillId="2" borderId="31" xfId="0" applyFill="1" applyBorder="1" applyAlignment="1">
      <alignment vertical="center"/>
    </xf>
    <xf numFmtId="0" fontId="0" fillId="0" borderId="26" xfId="0" applyFont="1" applyFill="1" applyBorder="1" applyAlignment="1">
      <alignment horizontal="center" vertical="center"/>
    </xf>
    <xf numFmtId="0" fontId="0" fillId="0" borderId="27" xfId="0" applyFont="1" applyFill="1" applyBorder="1" applyAlignment="1">
      <alignment vertical="center"/>
    </xf>
    <xf numFmtId="0" fontId="5" fillId="0" borderId="27" xfId="0" applyFont="1" applyFill="1" applyBorder="1" applyAlignment="1">
      <alignment vertical="center"/>
    </xf>
    <xf numFmtId="0" fontId="0" fillId="0" borderId="25" xfId="0" applyFill="1" applyBorder="1" applyAlignment="1">
      <alignment vertical="center"/>
    </xf>
    <xf numFmtId="0" fontId="0" fillId="0" borderId="0" xfId="0" applyFont="1" applyAlignment="1">
      <alignment vertical="center"/>
    </xf>
    <xf numFmtId="49" fontId="1" fillId="0" borderId="0" xfId="0" applyNumberFormat="1" applyFont="1" applyAlignment="1">
      <alignment vertical="center"/>
    </xf>
    <xf numFmtId="0" fontId="0" fillId="0" borderId="32" xfId="0" applyFont="1" applyBorder="1" applyAlignment="1">
      <alignment horizontal="center" vertical="center"/>
    </xf>
    <xf numFmtId="0" fontId="0" fillId="0" borderId="33" xfId="0" applyFont="1" applyBorder="1" applyAlignment="1">
      <alignment horizontal="center" vertical="center"/>
    </xf>
    <xf numFmtId="0" fontId="1" fillId="0" borderId="2" xfId="0" applyFont="1" applyFill="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horizontal="center" vertical="center"/>
    </xf>
    <xf numFmtId="49" fontId="1" fillId="0" borderId="36" xfId="0" applyNumberFormat="1" applyFont="1" applyFill="1" applyBorder="1" applyAlignment="1">
      <alignment horizontal="center" vertical="center"/>
    </xf>
    <xf numFmtId="0" fontId="0" fillId="0" borderId="2" xfId="0" applyFont="1" applyBorder="1" applyAlignment="1">
      <alignment horizontal="center" vertical="center"/>
    </xf>
    <xf numFmtId="49" fontId="1" fillId="0" borderId="6" xfId="0" applyNumberFormat="1" applyFont="1" applyBorder="1" applyAlignment="1">
      <alignment horizontal="center" vertical="center"/>
    </xf>
    <xf numFmtId="0" fontId="0" fillId="0" borderId="7" xfId="0" applyFont="1" applyFill="1" applyBorder="1" applyAlignment="1">
      <alignment vertical="center"/>
    </xf>
    <xf numFmtId="0" fontId="0" fillId="0" borderId="37" xfId="0" applyFont="1" applyBorder="1" applyAlignment="1">
      <alignment horizontal="center" vertical="center"/>
    </xf>
    <xf numFmtId="0" fontId="0" fillId="0" borderId="0" xfId="0" applyFont="1" applyBorder="1" applyAlignment="1">
      <alignment horizontal="center" vertical="center"/>
    </xf>
    <xf numFmtId="49" fontId="1" fillId="2" borderId="38" xfId="0" applyNumberFormat="1" applyFont="1" applyFill="1" applyBorder="1" applyAlignment="1">
      <alignment horizontal="center" vertical="center"/>
    </xf>
    <xf numFmtId="0" fontId="0" fillId="2" borderId="39" xfId="0" applyFont="1" applyFill="1" applyBorder="1" applyAlignment="1">
      <alignment vertical="center"/>
    </xf>
    <xf numFmtId="0" fontId="0" fillId="2" borderId="40" xfId="0" applyFont="1" applyFill="1" applyBorder="1" applyAlignment="1">
      <alignment vertical="center"/>
    </xf>
    <xf numFmtId="0" fontId="0" fillId="2" borderId="41" xfId="0" applyFont="1" applyFill="1" applyBorder="1" applyAlignment="1">
      <alignment vertical="center"/>
    </xf>
    <xf numFmtId="49" fontId="1" fillId="2" borderId="12" xfId="0" applyNumberFormat="1" applyFont="1" applyFill="1" applyBorder="1" applyAlignment="1">
      <alignment horizontal="center" vertical="center"/>
    </xf>
    <xf numFmtId="49" fontId="1" fillId="2" borderId="42" xfId="0" applyNumberFormat="1" applyFont="1" applyFill="1" applyBorder="1" applyAlignment="1">
      <alignment horizontal="center" vertical="center"/>
    </xf>
    <xf numFmtId="0" fontId="0" fillId="2" borderId="43" xfId="0" applyFont="1" applyFill="1" applyBorder="1" applyAlignment="1">
      <alignment vertical="center"/>
    </xf>
    <xf numFmtId="0" fontId="0" fillId="2" borderId="44" xfId="0" applyFont="1" applyFill="1" applyBorder="1" applyAlignment="1">
      <alignment vertical="center"/>
    </xf>
    <xf numFmtId="0" fontId="0" fillId="2" borderId="45" xfId="0" applyFont="1" applyFill="1" applyBorder="1" applyAlignment="1">
      <alignment vertical="center"/>
    </xf>
    <xf numFmtId="49" fontId="1" fillId="0" borderId="38" xfId="0" applyNumberFormat="1" applyFont="1" applyBorder="1" applyAlignment="1">
      <alignment horizontal="center" vertical="center"/>
    </xf>
    <xf numFmtId="0" fontId="0" fillId="0" borderId="40" xfId="0" applyFont="1" applyFill="1" applyBorder="1" applyAlignment="1">
      <alignment vertical="center"/>
    </xf>
    <xf numFmtId="0" fontId="0" fillId="0" borderId="41" xfId="0" applyFont="1" applyFill="1" applyBorder="1" applyAlignment="1">
      <alignment vertical="center"/>
    </xf>
    <xf numFmtId="49" fontId="1" fillId="0" borderId="12" xfId="0" applyNumberFormat="1" applyFont="1" applyBorder="1" applyAlignment="1">
      <alignment horizontal="center" vertical="center"/>
    </xf>
    <xf numFmtId="0" fontId="0" fillId="0" borderId="14" xfId="0" applyFont="1" applyFill="1" applyBorder="1" applyAlignment="1">
      <alignment vertical="center"/>
    </xf>
    <xf numFmtId="49" fontId="1" fillId="0" borderId="42" xfId="0" applyNumberFormat="1" applyFont="1" applyBorder="1" applyAlignment="1">
      <alignment horizontal="center" vertical="center"/>
    </xf>
    <xf numFmtId="0" fontId="0" fillId="0" borderId="44" xfId="0" applyFont="1" applyFill="1" applyBorder="1" applyAlignment="1">
      <alignment vertical="center"/>
    </xf>
    <xf numFmtId="0" fontId="0" fillId="0" borderId="45" xfId="0" applyFont="1" applyFill="1" applyBorder="1" applyAlignment="1">
      <alignment vertical="center"/>
    </xf>
    <xf numFmtId="0" fontId="0" fillId="0" borderId="34" xfId="0" applyFont="1" applyBorder="1" applyAlignment="1">
      <alignment horizontal="center" vertical="center"/>
    </xf>
    <xf numFmtId="0" fontId="0" fillId="0" borderId="23" xfId="0" applyFont="1" applyBorder="1" applyAlignment="1">
      <alignment horizontal="center" vertical="center"/>
    </xf>
    <xf numFmtId="49" fontId="1" fillId="2" borderId="4" xfId="0" applyNumberFormat="1" applyFont="1" applyFill="1" applyBorder="1" applyAlignment="1">
      <alignment horizontal="center" vertical="center"/>
    </xf>
    <xf numFmtId="0" fontId="0" fillId="2" borderId="24" xfId="0" applyFont="1" applyFill="1" applyBorder="1" applyAlignment="1">
      <alignment vertical="center"/>
    </xf>
    <xf numFmtId="0" fontId="0" fillId="0" borderId="19" xfId="0" applyFont="1" applyBorder="1" applyAlignment="1">
      <alignment horizontal="center" vertical="center"/>
    </xf>
    <xf numFmtId="49" fontId="1" fillId="2" borderId="19" xfId="0" applyNumberFormat="1" applyFont="1" applyFill="1" applyBorder="1" applyAlignment="1">
      <alignment horizontal="center" vertical="center"/>
    </xf>
    <xf numFmtId="0" fontId="0" fillId="2" borderId="21" xfId="0" applyFont="1" applyFill="1" applyBorder="1" applyAlignment="1">
      <alignment vertical="center"/>
    </xf>
    <xf numFmtId="0" fontId="0" fillId="0" borderId="22" xfId="0" applyFont="1" applyBorder="1" applyAlignment="1">
      <alignment horizontal="center" vertical="center"/>
    </xf>
    <xf numFmtId="49" fontId="1" fillId="0" borderId="22" xfId="0" applyNumberFormat="1" applyFont="1" applyBorder="1" applyAlignment="1">
      <alignment horizontal="center" vertical="center"/>
    </xf>
    <xf numFmtId="0" fontId="0" fillId="0" borderId="12" xfId="0" applyFont="1" applyBorder="1" applyAlignment="1">
      <alignment horizontal="center" vertical="center"/>
    </xf>
    <xf numFmtId="0" fontId="0" fillId="0" borderId="15" xfId="0" applyFont="1" applyBorder="1" applyAlignment="1">
      <alignment horizontal="center" vertical="center"/>
    </xf>
    <xf numFmtId="49" fontId="1" fillId="2" borderId="15" xfId="0" applyNumberFormat="1" applyFont="1" applyFill="1" applyBorder="1" applyAlignment="1">
      <alignment horizontal="center" vertical="center"/>
    </xf>
    <xf numFmtId="0" fontId="0" fillId="2" borderId="18" xfId="0" applyFont="1" applyFill="1" applyBorder="1" applyAlignment="1">
      <alignment vertical="center"/>
    </xf>
    <xf numFmtId="49" fontId="1" fillId="0" borderId="46" xfId="0" applyNumberFormat="1" applyFont="1" applyBorder="1" applyAlignment="1">
      <alignment horizontal="center" vertical="center"/>
    </xf>
    <xf numFmtId="0" fontId="0" fillId="0" borderId="47" xfId="0" applyFont="1" applyFill="1" applyBorder="1" applyAlignment="1">
      <alignment vertical="center"/>
    </xf>
    <xf numFmtId="0" fontId="0" fillId="0" borderId="48" xfId="0" applyFont="1" applyFill="1" applyBorder="1" applyAlignment="1">
      <alignment vertical="center"/>
    </xf>
    <xf numFmtId="49" fontId="1" fillId="2" borderId="49" xfId="0" applyNumberFormat="1" applyFont="1" applyFill="1" applyBorder="1" applyAlignment="1">
      <alignment horizontal="center" vertical="center"/>
    </xf>
    <xf numFmtId="0" fontId="0" fillId="2" borderId="50" xfId="0" applyFont="1" applyFill="1" applyBorder="1" applyAlignment="1">
      <alignment vertical="center"/>
    </xf>
    <xf numFmtId="0" fontId="0" fillId="2" borderId="51" xfId="0" applyFont="1" applyFill="1" applyBorder="1" applyAlignment="1">
      <alignment vertical="center"/>
    </xf>
    <xf numFmtId="49" fontId="1" fillId="0" borderId="35" xfId="0" applyNumberFormat="1" applyFont="1" applyBorder="1" applyAlignment="1">
      <alignment horizontal="center" vertical="center"/>
    </xf>
    <xf numFmtId="0" fontId="0" fillId="0" borderId="52" xfId="0" applyFont="1" applyFill="1" applyBorder="1" applyAlignment="1">
      <alignment vertical="center"/>
    </xf>
    <xf numFmtId="0" fontId="0" fillId="0" borderId="8" xfId="0" applyFont="1" applyBorder="1" applyAlignment="1">
      <alignment horizontal="center" vertical="center"/>
    </xf>
    <xf numFmtId="49" fontId="1" fillId="2" borderId="22" xfId="0" applyNumberFormat="1" applyFont="1" applyFill="1" applyBorder="1" applyAlignment="1">
      <alignment horizontal="center" vertical="center"/>
    </xf>
    <xf numFmtId="0" fontId="0" fillId="0" borderId="13" xfId="0" applyFont="1" applyBorder="1" applyAlignment="1">
      <alignment horizontal="center" vertical="center"/>
    </xf>
    <xf numFmtId="0" fontId="0" fillId="0" borderId="16" xfId="0" applyFont="1" applyBorder="1" applyAlignment="1">
      <alignment horizontal="center" vertical="center"/>
    </xf>
    <xf numFmtId="0" fontId="4" fillId="2" borderId="17" xfId="0" applyFont="1" applyFill="1" applyBorder="1" applyAlignment="1">
      <alignment vertical="center"/>
    </xf>
    <xf numFmtId="49" fontId="1" fillId="0" borderId="15" xfId="0" applyNumberFormat="1" applyFont="1" applyBorder="1" applyAlignment="1">
      <alignment horizontal="center" vertical="center"/>
    </xf>
    <xf numFmtId="0" fontId="0" fillId="0" borderId="18" xfId="0" applyFont="1" applyFill="1" applyBorder="1" applyAlignment="1">
      <alignment vertical="center"/>
    </xf>
    <xf numFmtId="49" fontId="1" fillId="2" borderId="53" xfId="0" applyNumberFormat="1" applyFont="1" applyFill="1" applyBorder="1" applyAlignment="1">
      <alignment horizontal="center" vertical="center"/>
    </xf>
    <xf numFmtId="0" fontId="0" fillId="2" borderId="54" xfId="0" applyFont="1" applyFill="1" applyBorder="1" applyAlignment="1">
      <alignment vertical="center"/>
    </xf>
    <xf numFmtId="0" fontId="0" fillId="2" borderId="55" xfId="0" applyFont="1" applyFill="1" applyBorder="1" applyAlignment="1">
      <alignment vertical="center"/>
    </xf>
    <xf numFmtId="49" fontId="1" fillId="2" borderId="46" xfId="0" applyNumberFormat="1" applyFont="1" applyFill="1" applyBorder="1" applyAlignment="1">
      <alignment horizontal="center" vertical="center"/>
    </xf>
    <xf numFmtId="0" fontId="0" fillId="2" borderId="47" xfId="0" applyFont="1" applyFill="1" applyBorder="1" applyAlignment="1">
      <alignment vertical="center"/>
    </xf>
    <xf numFmtId="0" fontId="0" fillId="2" borderId="48" xfId="0" applyFont="1" applyFill="1" applyBorder="1" applyAlignment="1">
      <alignment vertical="center"/>
    </xf>
    <xf numFmtId="0" fontId="0" fillId="0" borderId="36" xfId="0" applyFont="1" applyBorder="1" applyAlignment="1">
      <alignment horizontal="center" vertical="center"/>
    </xf>
    <xf numFmtId="49" fontId="1" fillId="0" borderId="19" xfId="0" applyNumberFormat="1" applyFont="1" applyBorder="1" applyAlignment="1">
      <alignment horizontal="center" vertical="center"/>
    </xf>
    <xf numFmtId="0" fontId="0" fillId="0" borderId="37" xfId="0" applyFont="1" applyBorder="1" applyAlignment="1">
      <alignment vertical="center"/>
    </xf>
    <xf numFmtId="0" fontId="0" fillId="0" borderId="4" xfId="0" applyFont="1" applyBorder="1" applyAlignment="1">
      <alignment horizontal="center" vertical="center"/>
    </xf>
    <xf numFmtId="49" fontId="1" fillId="0" borderId="4" xfId="0" applyNumberFormat="1" applyFont="1" applyBorder="1" applyAlignment="1">
      <alignment horizontal="center" vertical="center"/>
    </xf>
    <xf numFmtId="0" fontId="0" fillId="0" borderId="24" xfId="0" applyFont="1" applyFill="1" applyBorder="1" applyAlignment="1">
      <alignment vertical="center"/>
    </xf>
    <xf numFmtId="49" fontId="1" fillId="2" borderId="6" xfId="0" applyNumberFormat="1" applyFont="1" applyFill="1" applyBorder="1" applyAlignment="1">
      <alignment horizontal="center" vertical="center"/>
    </xf>
    <xf numFmtId="0" fontId="0" fillId="2" borderId="2" xfId="0" applyFont="1" applyFill="1" applyBorder="1" applyAlignment="1">
      <alignment vertical="center"/>
    </xf>
    <xf numFmtId="0" fontId="0" fillId="2" borderId="7" xfId="0" applyFont="1" applyFill="1" applyBorder="1" applyAlignment="1">
      <alignment vertical="center"/>
    </xf>
    <xf numFmtId="0" fontId="0" fillId="0" borderId="56" xfId="0" applyFont="1" applyBorder="1" applyAlignment="1">
      <alignment horizontal="center" vertical="center"/>
    </xf>
    <xf numFmtId="0" fontId="0" fillId="2" borderId="28" xfId="0" applyFont="1" applyFill="1" applyBorder="1" applyAlignment="1">
      <alignment vertical="center"/>
    </xf>
    <xf numFmtId="0" fontId="0" fillId="2" borderId="52" xfId="0" applyFont="1" applyFill="1" applyBorder="1" applyAlignment="1">
      <alignment vertical="center"/>
    </xf>
    <xf numFmtId="49" fontId="0" fillId="0" borderId="44" xfId="0" applyNumberFormat="1" applyFont="1" applyFill="1" applyBorder="1" applyAlignment="1">
      <alignment vertical="center"/>
    </xf>
    <xf numFmtId="0" fontId="0" fillId="0" borderId="15" xfId="0" applyFont="1" applyBorder="1" applyAlignment="1">
      <alignment vertical="center"/>
    </xf>
    <xf numFmtId="49" fontId="1" fillId="0" borderId="49" xfId="0" applyNumberFormat="1" applyFont="1" applyBorder="1" applyAlignment="1">
      <alignment horizontal="center" vertical="center"/>
    </xf>
    <xf numFmtId="0" fontId="0" fillId="0" borderId="50" xfId="0" applyFont="1" applyFill="1" applyBorder="1" applyAlignment="1">
      <alignment vertical="center"/>
    </xf>
    <xf numFmtId="0" fontId="0" fillId="0" borderId="51" xfId="0" applyFont="1" applyFill="1" applyBorder="1" applyAlignment="1">
      <alignment vertical="center"/>
    </xf>
    <xf numFmtId="0" fontId="5" fillId="0" borderId="0" xfId="0" applyFont="1" applyFill="1" applyBorder="1" applyAlignment="1">
      <alignment vertical="center"/>
    </xf>
    <xf numFmtId="49" fontId="1" fillId="0" borderId="53" xfId="0" applyNumberFormat="1" applyFont="1" applyBorder="1" applyAlignment="1">
      <alignment horizontal="center" vertical="center"/>
    </xf>
    <xf numFmtId="0" fontId="0" fillId="0" borderId="54" xfId="0" applyFont="1" applyFill="1" applyBorder="1" applyAlignment="1">
      <alignment vertical="center"/>
    </xf>
    <xf numFmtId="0" fontId="0" fillId="0" borderId="55" xfId="0" applyFont="1" applyFill="1" applyBorder="1" applyAlignment="1">
      <alignment vertical="center"/>
    </xf>
    <xf numFmtId="0" fontId="5" fillId="2" borderId="17" xfId="0" applyFont="1" applyFill="1" applyBorder="1" applyAlignment="1">
      <alignment vertical="center"/>
    </xf>
    <xf numFmtId="49" fontId="1" fillId="0" borderId="0" xfId="0" applyNumberFormat="1" applyFont="1" applyBorder="1" applyAlignment="1">
      <alignment vertical="center"/>
    </xf>
    <xf numFmtId="0" fontId="12" fillId="0" borderId="0" xfId="0" applyFont="1" applyAlignment="1">
      <alignment vertical="center"/>
    </xf>
    <xf numFmtId="0" fontId="0" fillId="0" borderId="0" xfId="0" applyFont="1" applyFill="1" applyAlignment="1">
      <alignment vertical="center"/>
    </xf>
    <xf numFmtId="0" fontId="1" fillId="0" borderId="20" xfId="0" applyFont="1" applyFill="1" applyBorder="1" applyAlignment="1">
      <alignment vertical="center"/>
    </xf>
    <xf numFmtId="0" fontId="17" fillId="0" borderId="57" xfId="0" applyFont="1" applyFill="1" applyBorder="1" applyAlignment="1">
      <alignment vertical="center"/>
    </xf>
    <xf numFmtId="0" fontId="17" fillId="0" borderId="20" xfId="0" applyFont="1" applyFill="1" applyBorder="1" applyAlignment="1">
      <alignment horizontal="right" vertical="center"/>
    </xf>
    <xf numFmtId="177" fontId="17" fillId="0" borderId="20" xfId="0" applyNumberFormat="1" applyFont="1" applyFill="1" applyBorder="1" applyAlignment="1">
      <alignment vertical="center"/>
    </xf>
    <xf numFmtId="0" fontId="17" fillId="0" borderId="20" xfId="0" applyFont="1" applyFill="1" applyBorder="1" applyAlignment="1">
      <alignment vertical="center"/>
    </xf>
    <xf numFmtId="0" fontId="17" fillId="0" borderId="0" xfId="0" applyFont="1" applyFill="1" applyAlignment="1">
      <alignment vertical="center"/>
    </xf>
    <xf numFmtId="0" fontId="19" fillId="0" borderId="17" xfId="0" applyFont="1" applyFill="1" applyBorder="1" applyAlignment="1">
      <alignment horizontal="center" vertical="center"/>
    </xf>
    <xf numFmtId="0" fontId="17" fillId="0" borderId="20" xfId="0" applyFont="1" applyFill="1" applyBorder="1" applyAlignment="1">
      <alignment horizontal="left" vertical="center" indent="1"/>
    </xf>
    <xf numFmtId="0" fontId="19" fillId="0" borderId="20" xfId="0" applyFont="1" applyFill="1" applyBorder="1"/>
    <xf numFmtId="0" fontId="19" fillId="0" borderId="20" xfId="0" applyFont="1" applyFill="1" applyBorder="1" applyAlignment="1">
      <alignment horizontal="left" vertical="center" indent="1"/>
    </xf>
    <xf numFmtId="38" fontId="19" fillId="0" borderId="16" xfId="2" applyFont="1" applyFill="1" applyBorder="1" applyAlignment="1" applyProtection="1">
      <alignment horizontal="centerContinuous" vertical="center"/>
    </xf>
    <xf numFmtId="38" fontId="19" fillId="0" borderId="17" xfId="2" applyFont="1" applyFill="1" applyBorder="1" applyAlignment="1" applyProtection="1">
      <alignment horizontal="centerContinuous" vertical="center"/>
    </xf>
    <xf numFmtId="38" fontId="19" fillId="0" borderId="58" xfId="2" applyFont="1" applyFill="1" applyBorder="1" applyAlignment="1" applyProtection="1">
      <alignment horizontal="centerContinuous" vertical="center"/>
    </xf>
    <xf numFmtId="38" fontId="19" fillId="0" borderId="59" xfId="2" applyFont="1" applyFill="1" applyBorder="1" applyAlignment="1" applyProtection="1">
      <alignment horizontal="centerContinuous" vertical="center"/>
    </xf>
    <xf numFmtId="0" fontId="0" fillId="0" borderId="20" xfId="0" applyFont="1" applyFill="1" applyBorder="1" applyAlignment="1">
      <alignment horizontal="left" vertical="center" indent="1"/>
    </xf>
    <xf numFmtId="0" fontId="0" fillId="0" borderId="17" xfId="0" applyFont="1" applyFill="1" applyBorder="1" applyAlignment="1">
      <alignment horizontal="left" vertical="center" indent="1"/>
    </xf>
    <xf numFmtId="0" fontId="1" fillId="0" borderId="20" xfId="0" applyFont="1" applyFill="1" applyBorder="1" applyAlignment="1" applyProtection="1">
      <alignment horizontal="center" vertical="center"/>
      <protection hidden="1"/>
    </xf>
    <xf numFmtId="0" fontId="21" fillId="0" borderId="17" xfId="0" applyFont="1" applyFill="1" applyBorder="1" applyAlignment="1">
      <alignment vertical="center"/>
    </xf>
    <xf numFmtId="0" fontId="19" fillId="0" borderId="20" xfId="0" applyFont="1" applyFill="1" applyBorder="1" applyAlignment="1">
      <alignment vertical="center"/>
    </xf>
    <xf numFmtId="0" fontId="17" fillId="0" borderId="0" xfId="0" applyFont="1" applyFill="1" applyAlignment="1">
      <alignment horizontal="center" vertical="center"/>
    </xf>
    <xf numFmtId="0" fontId="17" fillId="0" borderId="60" xfId="0" applyFont="1" applyFill="1" applyBorder="1" applyAlignment="1">
      <alignment horizontal="left" vertical="center" indent="1"/>
    </xf>
    <xf numFmtId="0" fontId="17" fillId="0" borderId="61" xfId="0" applyFont="1" applyFill="1" applyBorder="1" applyAlignment="1">
      <alignment horizontal="left" vertical="center" indent="1"/>
    </xf>
    <xf numFmtId="49" fontId="17" fillId="0" borderId="62" xfId="0" applyNumberFormat="1" applyFont="1" applyFill="1" applyBorder="1" applyAlignment="1">
      <alignment horizontal="left" vertical="center" indent="1"/>
    </xf>
    <xf numFmtId="0" fontId="17" fillId="0" borderId="61" xfId="0" applyFont="1" applyFill="1" applyBorder="1" applyAlignment="1">
      <alignment vertical="center"/>
    </xf>
    <xf numFmtId="0" fontId="17" fillId="0" borderId="61" xfId="0" applyFont="1" applyFill="1" applyBorder="1" applyAlignment="1">
      <alignment horizontal="center" vertical="center"/>
    </xf>
    <xf numFmtId="0" fontId="17" fillId="0" borderId="63" xfId="0" applyFont="1" applyFill="1" applyBorder="1" applyAlignment="1">
      <alignment vertical="center"/>
    </xf>
    <xf numFmtId="0" fontId="17" fillId="0" borderId="64" xfId="0" applyFont="1" applyFill="1" applyBorder="1" applyAlignment="1">
      <alignment horizontal="left" vertical="center" indent="1"/>
    </xf>
    <xf numFmtId="49" fontId="17" fillId="0" borderId="65" xfId="0" applyNumberFormat="1" applyFont="1" applyFill="1" applyBorder="1" applyAlignment="1">
      <alignment horizontal="left" vertical="center" indent="1"/>
    </xf>
    <xf numFmtId="0" fontId="17" fillId="0" borderId="20" xfId="0" applyFont="1" applyFill="1" applyBorder="1" applyAlignment="1">
      <alignment horizontal="center" vertical="center"/>
    </xf>
    <xf numFmtId="0" fontId="17" fillId="0" borderId="66" xfId="0" applyFont="1" applyFill="1" applyBorder="1" applyAlignment="1">
      <alignment horizontal="left" vertical="center" indent="1"/>
    </xf>
    <xf numFmtId="0" fontId="17" fillId="0" borderId="67" xfId="0" applyFont="1" applyFill="1" applyBorder="1" applyAlignment="1">
      <alignment horizontal="left" vertical="center" indent="1"/>
    </xf>
    <xf numFmtId="0" fontId="17" fillId="0" borderId="56" xfId="0" applyFont="1" applyFill="1" applyBorder="1" applyAlignment="1">
      <alignment vertical="center"/>
    </xf>
    <xf numFmtId="0" fontId="17" fillId="0" borderId="67" xfId="0" applyFont="1" applyFill="1" applyBorder="1" applyAlignment="1">
      <alignment vertical="center"/>
    </xf>
    <xf numFmtId="0" fontId="17" fillId="0" borderId="68" xfId="0" applyFont="1" applyFill="1" applyBorder="1" applyAlignment="1">
      <alignment vertical="center"/>
    </xf>
    <xf numFmtId="0" fontId="17" fillId="0" borderId="69" xfId="0" applyFont="1" applyFill="1" applyBorder="1" applyAlignment="1">
      <alignment horizontal="left" vertical="center" indent="1"/>
    </xf>
    <xf numFmtId="0" fontId="17" fillId="0" borderId="59" xfId="0" applyFont="1" applyFill="1" applyBorder="1" applyAlignment="1">
      <alignment horizontal="left" vertical="center" indent="1"/>
    </xf>
    <xf numFmtId="0" fontId="17" fillId="0" borderId="70" xfId="0" applyFont="1" applyFill="1" applyBorder="1" applyAlignment="1">
      <alignment horizontal="left" vertical="center" indent="1"/>
    </xf>
    <xf numFmtId="0" fontId="17" fillId="0" borderId="59" xfId="0" applyFont="1" applyFill="1" applyBorder="1" applyAlignment="1">
      <alignment horizontal="center" vertical="center"/>
    </xf>
    <xf numFmtId="0" fontId="17" fillId="0" borderId="59" xfId="0" applyFont="1" applyFill="1" applyBorder="1" applyAlignment="1">
      <alignment vertical="center"/>
    </xf>
    <xf numFmtId="0" fontId="17" fillId="0" borderId="71" xfId="0" applyFont="1" applyFill="1" applyBorder="1" applyAlignment="1">
      <alignment vertical="center"/>
    </xf>
    <xf numFmtId="0" fontId="17" fillId="0" borderId="72" xfId="0" applyFont="1" applyFill="1" applyBorder="1" applyAlignment="1">
      <alignment vertical="center"/>
    </xf>
    <xf numFmtId="0" fontId="17" fillId="0" borderId="0" xfId="0" applyFont="1" applyFill="1" applyAlignment="1">
      <alignment horizontal="right" vertical="center"/>
    </xf>
    <xf numFmtId="0" fontId="17" fillId="0" borderId="0" xfId="0" applyFont="1" applyFill="1" applyAlignment="1">
      <alignment horizontal="left" vertical="center"/>
    </xf>
    <xf numFmtId="2" fontId="17" fillId="0" borderId="0" xfId="0" applyNumberFormat="1" applyFont="1" applyFill="1" applyAlignment="1">
      <alignment vertical="center"/>
    </xf>
    <xf numFmtId="0" fontId="17" fillId="0" borderId="73" xfId="0" applyFont="1" applyFill="1" applyBorder="1" applyAlignment="1">
      <alignment horizontal="center" vertical="center"/>
    </xf>
    <xf numFmtId="0" fontId="17" fillId="0" borderId="74" xfId="0" applyFont="1" applyFill="1" applyBorder="1" applyAlignment="1">
      <alignment horizontal="center" vertical="center"/>
    </xf>
    <xf numFmtId="0" fontId="17" fillId="0" borderId="0" xfId="0" applyFont="1" applyFill="1"/>
    <xf numFmtId="0" fontId="17" fillId="0" borderId="75" xfId="0" applyFont="1" applyFill="1" applyBorder="1" applyAlignment="1">
      <alignment horizontal="center" vertical="center"/>
    </xf>
    <xf numFmtId="0" fontId="17" fillId="0" borderId="76" xfId="0" applyFont="1" applyFill="1" applyBorder="1" applyAlignment="1">
      <alignment horizontal="center" vertical="center"/>
    </xf>
    <xf numFmtId="179" fontId="17" fillId="0" borderId="77" xfId="0" applyNumberFormat="1" applyFont="1" applyFill="1" applyBorder="1" applyAlignment="1">
      <alignment horizontal="center" vertical="center"/>
    </xf>
    <xf numFmtId="179" fontId="17" fillId="0" borderId="78" xfId="0" applyNumberFormat="1" applyFont="1" applyFill="1" applyBorder="1" applyAlignment="1">
      <alignment horizontal="center" vertical="center"/>
    </xf>
    <xf numFmtId="0" fontId="17" fillId="0" borderId="0" xfId="0" applyFont="1" applyAlignment="1">
      <alignment vertical="center"/>
    </xf>
    <xf numFmtId="0" fontId="17" fillId="0" borderId="32" xfId="0" applyFont="1" applyBorder="1" applyAlignment="1">
      <alignment horizontal="left" vertical="center" indent="1"/>
    </xf>
    <xf numFmtId="0" fontId="17" fillId="0" borderId="2" xfId="0" applyFont="1" applyBorder="1" applyAlignment="1">
      <alignment vertical="center"/>
    </xf>
    <xf numFmtId="0" fontId="17" fillId="0" borderId="7" xfId="0" applyFont="1" applyBorder="1" applyAlignment="1">
      <alignment vertical="center"/>
    </xf>
    <xf numFmtId="0" fontId="17" fillId="0" borderId="60" xfId="0" applyFont="1" applyBorder="1" applyAlignment="1">
      <alignment horizontal="left" vertical="center" indent="1"/>
    </xf>
    <xf numFmtId="0" fontId="17" fillId="0" borderId="61" xfId="0" applyFont="1" applyBorder="1" applyAlignment="1">
      <alignment vertical="center"/>
    </xf>
    <xf numFmtId="0" fontId="17" fillId="0" borderId="79" xfId="0" applyFont="1" applyBorder="1" applyAlignment="1">
      <alignment vertical="center"/>
    </xf>
    <xf numFmtId="0" fontId="17" fillId="0" borderId="69" xfId="0" applyFont="1" applyBorder="1" applyAlignment="1">
      <alignment horizontal="left" vertical="center" indent="1"/>
    </xf>
    <xf numFmtId="0" fontId="17" fillId="0" borderId="59" xfId="0" applyFont="1" applyBorder="1" applyAlignment="1">
      <alignment vertical="center"/>
    </xf>
    <xf numFmtId="0" fontId="17" fillId="0" borderId="80" xfId="0" applyFont="1" applyBorder="1" applyAlignment="1">
      <alignment vertical="center"/>
    </xf>
    <xf numFmtId="1" fontId="17" fillId="0" borderId="81" xfId="1" applyNumberFormat="1" applyFont="1" applyFill="1" applyBorder="1" applyAlignment="1" applyProtection="1">
      <alignment horizontal="center" vertical="center"/>
    </xf>
    <xf numFmtId="1" fontId="17" fillId="0" borderId="82" xfId="1" applyNumberFormat="1" applyFont="1" applyFill="1" applyBorder="1" applyAlignment="1" applyProtection="1">
      <alignment horizontal="center" vertical="center"/>
    </xf>
    <xf numFmtId="1" fontId="17" fillId="0" borderId="83" xfId="1" applyNumberFormat="1" applyFont="1" applyFill="1" applyBorder="1" applyAlignment="1" applyProtection="1">
      <alignment horizontal="center" vertical="center"/>
    </xf>
    <xf numFmtId="0" fontId="7" fillId="0" borderId="0" xfId="0" applyFont="1" applyFill="1" applyAlignment="1">
      <alignment horizontal="centerContinuous" vertical="center"/>
    </xf>
    <xf numFmtId="0" fontId="17" fillId="0" borderId="0" xfId="0" applyFont="1" applyFill="1" applyAlignment="1">
      <alignment horizontal="centerContinuous" vertical="center"/>
    </xf>
    <xf numFmtId="0" fontId="22" fillId="0" borderId="0" xfId="0" applyFont="1"/>
    <xf numFmtId="0" fontId="22" fillId="0" borderId="0" xfId="0" applyFont="1" applyAlignment="1"/>
    <xf numFmtId="0" fontId="17" fillId="0" borderId="0" xfId="0" applyFont="1" applyBorder="1" applyAlignment="1">
      <alignment vertical="center"/>
    </xf>
    <xf numFmtId="0" fontId="17" fillId="0" borderId="84" xfId="0" applyFont="1" applyBorder="1" applyAlignment="1">
      <alignment vertical="center"/>
    </xf>
    <xf numFmtId="0" fontId="17" fillId="0" borderId="85" xfId="0" applyFont="1" applyBorder="1" applyAlignment="1">
      <alignment vertical="center"/>
    </xf>
    <xf numFmtId="0" fontId="17" fillId="0" borderId="86" xfId="0" applyFont="1" applyBorder="1" applyAlignment="1">
      <alignment horizontal="center" vertical="center"/>
    </xf>
    <xf numFmtId="0" fontId="17" fillId="0" borderId="0" xfId="0" applyFont="1" applyBorder="1" applyAlignment="1">
      <alignment horizontal="left" vertical="center" wrapText="1"/>
    </xf>
    <xf numFmtId="0" fontId="17" fillId="0" borderId="87" xfId="0" applyFont="1" applyBorder="1" applyAlignment="1">
      <alignment vertical="center"/>
    </xf>
    <xf numFmtId="0" fontId="17" fillId="0" borderId="88" xfId="0" applyFont="1" applyBorder="1" applyAlignment="1">
      <alignment vertical="center"/>
    </xf>
    <xf numFmtId="0" fontId="17" fillId="0" borderId="86" xfId="0" applyFont="1" applyBorder="1" applyAlignment="1">
      <alignment vertical="center"/>
    </xf>
    <xf numFmtId="0" fontId="17" fillId="0" borderId="89" xfId="0" applyFont="1" applyBorder="1" applyAlignment="1">
      <alignment vertical="center"/>
    </xf>
    <xf numFmtId="0" fontId="17" fillId="0" borderId="0" xfId="0" applyFont="1" applyBorder="1" applyAlignment="1">
      <alignment horizontal="left" vertical="center"/>
    </xf>
    <xf numFmtId="0" fontId="17" fillId="0" borderId="0" xfId="0" applyFont="1" applyBorder="1" applyAlignment="1">
      <alignment horizontal="center" vertical="center"/>
    </xf>
    <xf numFmtId="0" fontId="17" fillId="0" borderId="90" xfId="0" applyFont="1" applyBorder="1" applyAlignment="1">
      <alignment horizontal="centerContinuous" vertical="center"/>
    </xf>
    <xf numFmtId="0" fontId="17" fillId="0" borderId="84" xfId="0" applyFont="1" applyBorder="1" applyAlignment="1">
      <alignment horizontal="centerContinuous" vertical="center"/>
    </xf>
    <xf numFmtId="0" fontId="17" fillId="0" borderId="85" xfId="0" applyFont="1" applyBorder="1" applyAlignment="1">
      <alignment horizontal="centerContinuous" vertical="center"/>
    </xf>
    <xf numFmtId="0" fontId="17" fillId="0" borderId="89" xfId="0" applyFont="1" applyBorder="1" applyAlignment="1">
      <alignment horizontal="left" vertical="center"/>
    </xf>
    <xf numFmtId="0" fontId="17" fillId="0" borderId="91" xfId="0" applyFont="1" applyBorder="1" applyAlignment="1">
      <alignment horizontal="left" vertical="center" wrapText="1"/>
    </xf>
    <xf numFmtId="0" fontId="17" fillId="0" borderId="91" xfId="0" applyFont="1" applyBorder="1" applyAlignment="1">
      <alignment vertical="center"/>
    </xf>
    <xf numFmtId="0" fontId="17" fillId="0" borderId="92" xfId="0" applyFont="1" applyBorder="1" applyAlignment="1">
      <alignment vertical="center"/>
    </xf>
    <xf numFmtId="0" fontId="17" fillId="0" borderId="93" xfId="0" applyFont="1" applyBorder="1" applyAlignment="1">
      <alignment vertical="center"/>
    </xf>
    <xf numFmtId="0" fontId="17" fillId="0" borderId="91" xfId="0" applyFont="1" applyBorder="1" applyAlignment="1">
      <alignment horizontal="left" vertical="center"/>
    </xf>
    <xf numFmtId="0" fontId="17" fillId="0" borderId="92" xfId="0" applyFont="1" applyBorder="1" applyAlignment="1">
      <alignment horizontal="left" vertical="center"/>
    </xf>
    <xf numFmtId="0" fontId="17" fillId="0" borderId="94" xfId="0" applyFont="1" applyFill="1" applyBorder="1" applyAlignment="1">
      <alignment horizontal="center" vertical="center"/>
    </xf>
    <xf numFmtId="0" fontId="17" fillId="0" borderId="65" xfId="0" applyFont="1" applyFill="1" applyBorder="1" applyAlignment="1">
      <alignment horizontal="right" vertical="center"/>
    </xf>
    <xf numFmtId="177" fontId="17" fillId="0" borderId="65" xfId="0" applyNumberFormat="1" applyFont="1" applyFill="1" applyBorder="1" applyAlignment="1">
      <alignment vertical="center"/>
    </xf>
    <xf numFmtId="2" fontId="17" fillId="0" borderId="65" xfId="0" applyNumberFormat="1" applyFont="1" applyFill="1" applyBorder="1" applyAlignment="1">
      <alignment horizontal="right" vertical="center"/>
    </xf>
    <xf numFmtId="0" fontId="17" fillId="0" borderId="0" xfId="0" applyFont="1" applyFill="1" applyBorder="1" applyAlignment="1">
      <alignment horizontal="left" vertical="center" indent="1"/>
    </xf>
    <xf numFmtId="0" fontId="17" fillId="0" borderId="0" xfId="0" applyFont="1" applyFill="1" applyBorder="1" applyAlignment="1">
      <alignment horizontal="center" vertical="center"/>
    </xf>
    <xf numFmtId="0" fontId="17" fillId="0" borderId="0" xfId="0" applyFont="1" applyFill="1" applyBorder="1" applyAlignment="1">
      <alignment vertical="center"/>
    </xf>
    <xf numFmtId="0" fontId="28" fillId="0" borderId="20" xfId="0" applyFont="1" applyFill="1" applyBorder="1" applyAlignment="1">
      <alignment vertical="center"/>
    </xf>
    <xf numFmtId="0" fontId="19" fillId="0" borderId="95" xfId="0" applyFont="1" applyFill="1" applyBorder="1" applyAlignment="1">
      <alignment horizontal="left" vertical="center" indent="1"/>
    </xf>
    <xf numFmtId="0" fontId="19" fillId="0" borderId="96" xfId="0" applyFont="1" applyFill="1" applyBorder="1" applyAlignment="1">
      <alignment horizontal="left" vertical="center" indent="1"/>
    </xf>
    <xf numFmtId="0" fontId="19" fillId="0" borderId="59" xfId="0" applyFont="1" applyFill="1" applyBorder="1" applyAlignment="1">
      <alignment horizontal="center" vertical="center"/>
    </xf>
    <xf numFmtId="1" fontId="17" fillId="0" borderId="37" xfId="1" applyNumberFormat="1" applyFont="1" applyFill="1" applyBorder="1" applyAlignment="1" applyProtection="1">
      <alignment horizontal="center" vertical="center"/>
    </xf>
    <xf numFmtId="1" fontId="17" fillId="0" borderId="97" xfId="1" applyNumberFormat="1" applyFont="1" applyFill="1" applyBorder="1" applyAlignment="1" applyProtection="1">
      <alignment horizontal="center" vertical="center"/>
    </xf>
    <xf numFmtId="0" fontId="17" fillId="0" borderId="76" xfId="0" applyFont="1" applyBorder="1" applyAlignment="1">
      <alignment horizontal="center" vertical="center"/>
    </xf>
    <xf numFmtId="1" fontId="17" fillId="0" borderId="98" xfId="1" applyNumberFormat="1" applyFont="1" applyFill="1" applyBorder="1" applyAlignment="1" applyProtection="1">
      <alignment horizontal="center" vertical="center"/>
    </xf>
    <xf numFmtId="1" fontId="17" fillId="3" borderId="99" xfId="1" applyNumberFormat="1" applyFont="1" applyFill="1" applyBorder="1" applyAlignment="1" applyProtection="1">
      <alignment horizontal="center" vertical="center"/>
    </xf>
    <xf numFmtId="0" fontId="17" fillId="4" borderId="12" xfId="0" applyFont="1" applyFill="1" applyBorder="1" applyAlignment="1">
      <alignment horizontal="center" vertical="center"/>
    </xf>
    <xf numFmtId="0" fontId="17" fillId="5" borderId="12" xfId="0" applyFont="1" applyFill="1" applyBorder="1" applyAlignment="1">
      <alignment horizontal="center" vertical="center"/>
    </xf>
    <xf numFmtId="0" fontId="29" fillId="0" borderId="0" xfId="0" applyFont="1" applyFill="1" applyBorder="1" applyAlignment="1">
      <alignment horizontal="left" vertical="center" indent="1"/>
    </xf>
    <xf numFmtId="0" fontId="28" fillId="0" borderId="0" xfId="0" applyFont="1" applyFill="1" applyAlignment="1">
      <alignment vertical="center"/>
    </xf>
    <xf numFmtId="0" fontId="27" fillId="0" borderId="20" xfId="0" applyFont="1" applyFill="1" applyBorder="1" applyAlignment="1">
      <alignment horizontal="left" vertical="center"/>
    </xf>
    <xf numFmtId="3" fontId="19" fillId="0" borderId="100" xfId="2" applyNumberFormat="1" applyFont="1" applyFill="1" applyBorder="1" applyAlignment="1" applyProtection="1">
      <alignment horizontal="center" vertical="center"/>
    </xf>
    <xf numFmtId="3" fontId="19" fillId="0" borderId="101" xfId="2" applyNumberFormat="1" applyFont="1" applyFill="1" applyBorder="1" applyAlignment="1" applyProtection="1">
      <alignment horizontal="center" vertical="center"/>
    </xf>
    <xf numFmtId="3" fontId="19" fillId="0" borderId="102" xfId="2" applyNumberFormat="1" applyFont="1" applyFill="1" applyBorder="1" applyAlignment="1" applyProtection="1">
      <alignment horizontal="center" vertical="center"/>
    </xf>
    <xf numFmtId="0" fontId="4" fillId="0" borderId="0" xfId="0" applyFont="1" applyFill="1" applyBorder="1" applyAlignment="1">
      <alignment horizontal="center" vertical="center"/>
    </xf>
    <xf numFmtId="2" fontId="4" fillId="0" borderId="0" xfId="0" applyNumberFormat="1" applyFont="1" applyFill="1" applyBorder="1" applyAlignment="1">
      <alignment horizontal="centerContinuous" vertical="center"/>
    </xf>
    <xf numFmtId="38" fontId="4" fillId="0" borderId="0" xfId="2" applyFont="1" applyFill="1" applyBorder="1" applyAlignment="1" applyProtection="1">
      <alignment horizontal="center" vertical="center"/>
    </xf>
    <xf numFmtId="38" fontId="4" fillId="0" borderId="0" xfId="2" applyFont="1" applyFill="1" applyBorder="1" applyAlignment="1" applyProtection="1">
      <alignment horizontal="centerContinuous" vertical="center"/>
    </xf>
    <xf numFmtId="38" fontId="19" fillId="0" borderId="1" xfId="2" applyFont="1" applyFill="1" applyBorder="1" applyAlignment="1" applyProtection="1">
      <alignment horizontal="center" vertical="center"/>
    </xf>
    <xf numFmtId="38" fontId="19" fillId="0" borderId="6" xfId="2" applyFont="1" applyFill="1" applyBorder="1" applyAlignment="1" applyProtection="1">
      <alignment horizontal="center" vertical="center"/>
    </xf>
    <xf numFmtId="38" fontId="19" fillId="0" borderId="103" xfId="2" applyFont="1" applyFill="1" applyBorder="1" applyAlignment="1" applyProtection="1">
      <alignment horizontal="center" vertical="center"/>
    </xf>
    <xf numFmtId="0" fontId="31" fillId="0" borderId="90" xfId="0" applyFont="1" applyFill="1" applyBorder="1" applyAlignment="1">
      <alignment horizontal="centerContinuous" vertical="center"/>
    </xf>
    <xf numFmtId="0" fontId="17" fillId="0" borderId="84" xfId="0" applyFont="1" applyFill="1" applyBorder="1" applyAlignment="1">
      <alignment horizontal="centerContinuous" vertical="center"/>
    </xf>
    <xf numFmtId="0" fontId="17" fillId="0" borderId="85" xfId="0" applyFont="1" applyFill="1" applyBorder="1" applyAlignment="1">
      <alignment horizontal="centerContinuous" vertical="center"/>
    </xf>
    <xf numFmtId="0" fontId="33" fillId="0" borderId="96" xfId="0" applyFont="1" applyFill="1" applyBorder="1" applyAlignment="1">
      <alignment horizontal="centerContinuous" vertical="center"/>
    </xf>
    <xf numFmtId="0" fontId="17" fillId="0" borderId="87" xfId="0" applyFont="1" applyFill="1" applyBorder="1" applyAlignment="1">
      <alignment horizontal="centerContinuous" vertical="center"/>
    </xf>
    <xf numFmtId="0" fontId="17" fillId="0" borderId="88" xfId="0" applyFont="1" applyFill="1" applyBorder="1" applyAlignment="1">
      <alignment horizontal="centerContinuous" vertical="center"/>
    </xf>
    <xf numFmtId="0" fontId="34" fillId="6" borderId="90" xfId="0" applyFont="1" applyFill="1" applyBorder="1" applyAlignment="1">
      <alignment vertical="center"/>
    </xf>
    <xf numFmtId="0" fontId="34" fillId="6" borderId="84" xfId="0" applyFont="1" applyFill="1" applyBorder="1" applyAlignment="1">
      <alignment vertical="center"/>
    </xf>
    <xf numFmtId="0" fontId="34" fillId="6" borderId="85" xfId="0" applyFont="1" applyFill="1" applyBorder="1" applyAlignment="1">
      <alignment vertical="center"/>
    </xf>
    <xf numFmtId="0" fontId="4" fillId="0" borderId="0" xfId="0" applyFont="1" applyAlignment="1">
      <alignment vertical="center"/>
    </xf>
    <xf numFmtId="0" fontId="35" fillId="6" borderId="104" xfId="0" applyFont="1" applyFill="1" applyBorder="1" applyAlignment="1">
      <alignment horizontal="centerContinuous" vertical="center"/>
    </xf>
    <xf numFmtId="0" fontId="36" fillId="6" borderId="0" xfId="0" applyFont="1" applyFill="1" applyBorder="1" applyAlignment="1">
      <alignment horizontal="centerContinuous" vertical="center"/>
    </xf>
    <xf numFmtId="0" fontId="36" fillId="6" borderId="0" xfId="0" applyFont="1" applyFill="1" applyBorder="1" applyAlignment="1">
      <alignment vertical="center"/>
    </xf>
    <xf numFmtId="0" fontId="36" fillId="6" borderId="89" xfId="0" applyFont="1" applyFill="1" applyBorder="1" applyAlignment="1">
      <alignment horizontal="right" vertical="center"/>
    </xf>
    <xf numFmtId="0" fontId="34" fillId="6" borderId="104" xfId="0" applyFont="1" applyFill="1" applyBorder="1" applyAlignment="1">
      <alignment vertical="center"/>
    </xf>
    <xf numFmtId="0" fontId="34" fillId="6" borderId="0" xfId="0" applyFont="1" applyFill="1" applyBorder="1" applyAlignment="1">
      <alignment vertical="center"/>
    </xf>
    <xf numFmtId="0" fontId="34" fillId="6" borderId="89" xfId="0" applyFont="1" applyFill="1" applyBorder="1" applyAlignment="1">
      <alignment vertical="center"/>
    </xf>
    <xf numFmtId="0" fontId="34" fillId="6" borderId="0" xfId="0" applyFont="1" applyFill="1" applyBorder="1" applyAlignment="1">
      <alignment horizontal="right" vertical="center"/>
    </xf>
    <xf numFmtId="0" fontId="34" fillId="6" borderId="96" xfId="0" applyFont="1" applyFill="1" applyBorder="1" applyAlignment="1">
      <alignment vertical="center"/>
    </xf>
    <xf numFmtId="0" fontId="34" fillId="6" borderId="87" xfId="0" applyFont="1" applyFill="1" applyBorder="1" applyAlignment="1">
      <alignment vertical="center"/>
    </xf>
    <xf numFmtId="0" fontId="34" fillId="6" borderId="87" xfId="0" applyFont="1" applyFill="1" applyBorder="1" applyAlignment="1">
      <alignment horizontal="right" vertical="center"/>
    </xf>
    <xf numFmtId="0" fontId="34" fillId="6" borderId="88" xfId="0" applyFont="1" applyFill="1" applyBorder="1" applyAlignment="1">
      <alignment vertical="center"/>
    </xf>
    <xf numFmtId="0" fontId="4" fillId="0" borderId="90" xfId="0" applyFont="1" applyBorder="1" applyAlignment="1">
      <alignment vertical="center"/>
    </xf>
    <xf numFmtId="0" fontId="4" fillId="0" borderId="84" xfId="0" applyFont="1" applyBorder="1" applyAlignment="1">
      <alignment vertical="center"/>
    </xf>
    <xf numFmtId="0" fontId="4" fillId="0" borderId="85" xfId="0" applyFont="1" applyBorder="1" applyAlignment="1">
      <alignment vertical="center"/>
    </xf>
    <xf numFmtId="0" fontId="32" fillId="0" borderId="104" xfId="0" applyFont="1" applyBorder="1" applyAlignment="1">
      <alignment horizontal="left" vertical="center" indent="2"/>
    </xf>
    <xf numFmtId="0" fontId="4" fillId="0" borderId="0" xfId="0" applyFont="1" applyBorder="1" applyAlignment="1">
      <alignment vertical="center"/>
    </xf>
    <xf numFmtId="0" fontId="4" fillId="0" borderId="89" xfId="0" applyFont="1" applyBorder="1" applyAlignment="1">
      <alignment vertical="center"/>
    </xf>
    <xf numFmtId="0" fontId="4" fillId="0" borderId="104" xfId="0" applyFont="1" applyBorder="1" applyAlignment="1">
      <alignment vertical="center"/>
    </xf>
    <xf numFmtId="0" fontId="4" fillId="0" borderId="104" xfId="0" applyFont="1" applyBorder="1" applyAlignment="1">
      <alignment horizontal="right" vertical="center"/>
    </xf>
    <xf numFmtId="0" fontId="4" fillId="0" borderId="96" xfId="0" applyFont="1" applyBorder="1" applyAlignment="1">
      <alignment vertical="center"/>
    </xf>
    <xf numFmtId="0" fontId="4" fillId="0" borderId="87" xfId="0" applyFont="1" applyBorder="1" applyAlignment="1">
      <alignment vertical="center"/>
    </xf>
    <xf numFmtId="0" fontId="4" fillId="0" borderId="88" xfId="0" applyFont="1" applyBorder="1" applyAlignment="1">
      <alignment vertical="center"/>
    </xf>
    <xf numFmtId="0" fontId="4" fillId="0" borderId="90" xfId="0" applyFont="1" applyBorder="1" applyAlignment="1">
      <alignment horizontal="right" vertical="center"/>
    </xf>
    <xf numFmtId="0" fontId="4" fillId="0" borderId="104" xfId="0" applyFont="1" applyBorder="1" applyAlignment="1">
      <alignment horizontal="left" vertical="center" indent="2"/>
    </xf>
    <xf numFmtId="0" fontId="4" fillId="0" borderId="96" xfId="0" applyFont="1" applyBorder="1" applyAlignment="1">
      <alignment horizontal="right" vertical="center"/>
    </xf>
    <xf numFmtId="0" fontId="4" fillId="0" borderId="0" xfId="0" applyFont="1" applyAlignment="1">
      <alignment horizontal="right" vertical="center"/>
    </xf>
    <xf numFmtId="14" fontId="4" fillId="0" borderId="0" xfId="0" applyNumberFormat="1" applyFont="1" applyAlignment="1">
      <alignment vertical="center"/>
    </xf>
    <xf numFmtId="0" fontId="12" fillId="0" borderId="0" xfId="0" applyFont="1" applyFill="1" applyAlignment="1">
      <alignment vertical="center"/>
    </xf>
    <xf numFmtId="0" fontId="14" fillId="0" borderId="0" xfId="0" applyFont="1" applyFill="1" applyAlignment="1">
      <alignment vertical="center"/>
    </xf>
    <xf numFmtId="0" fontId="11" fillId="0" borderId="0" xfId="0" applyFont="1" applyFill="1" applyAlignment="1">
      <alignment vertical="center"/>
    </xf>
    <xf numFmtId="0" fontId="0" fillId="0" borderId="91" xfId="0" applyFont="1" applyFill="1" applyBorder="1" applyAlignment="1">
      <alignment vertical="center"/>
    </xf>
    <xf numFmtId="0" fontId="0" fillId="0" borderId="105" xfId="0" applyFont="1" applyFill="1" applyBorder="1" applyAlignment="1">
      <alignment vertical="center"/>
    </xf>
    <xf numFmtId="0" fontId="1" fillId="0" borderId="56" xfId="0" applyFont="1" applyFill="1" applyBorder="1" applyAlignment="1" applyProtection="1">
      <alignment horizontal="left" vertical="center" indent="1"/>
      <protection hidden="1"/>
    </xf>
    <xf numFmtId="0" fontId="13" fillId="0" borderId="0" xfId="0" applyFont="1" applyFill="1" applyAlignment="1">
      <alignment vertical="center"/>
    </xf>
    <xf numFmtId="0" fontId="12" fillId="0" borderId="0" xfId="0" applyFont="1" applyFill="1" applyAlignment="1">
      <alignment horizontal="right" vertical="center"/>
    </xf>
    <xf numFmtId="0" fontId="38" fillId="0" borderId="0" xfId="0" applyFont="1" applyFill="1" applyAlignment="1">
      <alignment vertical="center"/>
    </xf>
    <xf numFmtId="49" fontId="26" fillId="0" borderId="0" xfId="0" applyNumberFormat="1" applyFont="1" applyFill="1" applyAlignment="1">
      <alignment horizontal="right" vertical="center"/>
    </xf>
    <xf numFmtId="49" fontId="26" fillId="0" borderId="0" xfId="0" applyNumberFormat="1" applyFont="1" applyFill="1" applyAlignment="1">
      <alignment horizontal="left" vertical="center"/>
    </xf>
    <xf numFmtId="0" fontId="26" fillId="0" borderId="0" xfId="0" applyFont="1" applyFill="1" applyAlignment="1">
      <alignment vertical="center"/>
    </xf>
    <xf numFmtId="49" fontId="13" fillId="0" borderId="0" xfId="0" applyNumberFormat="1" applyFont="1" applyFill="1" applyAlignment="1">
      <alignment horizontal="right" vertical="center"/>
    </xf>
    <xf numFmtId="0" fontId="20" fillId="7" borderId="106" xfId="0" applyFont="1" applyFill="1" applyBorder="1" applyAlignment="1">
      <alignment vertical="center"/>
    </xf>
    <xf numFmtId="49" fontId="4" fillId="0" borderId="104" xfId="0" applyNumberFormat="1" applyFont="1" applyBorder="1" applyAlignment="1">
      <alignment vertical="center"/>
    </xf>
    <xf numFmtId="49" fontId="4" fillId="0" borderId="104" xfId="0" applyNumberFormat="1" applyFont="1" applyBorder="1" applyAlignment="1">
      <alignment horizontal="right" vertical="center"/>
    </xf>
    <xf numFmtId="0" fontId="39" fillId="0" borderId="104" xfId="0" applyFont="1" applyBorder="1" applyAlignment="1">
      <alignment horizontal="left" vertical="center" indent="2"/>
    </xf>
    <xf numFmtId="0" fontId="40" fillId="0" borderId="0" xfId="0" applyFont="1" applyFill="1" applyAlignment="1">
      <alignment horizontal="left" vertical="center" indent="2"/>
    </xf>
    <xf numFmtId="0" fontId="40" fillId="0" borderId="0" xfId="0" applyFont="1" applyAlignment="1">
      <alignment horizontal="left" vertical="center" indent="2"/>
    </xf>
    <xf numFmtId="49" fontId="41" fillId="8" borderId="0" xfId="0" applyNumberFormat="1" applyFont="1" applyFill="1" applyAlignment="1">
      <alignment horizontal="centerContinuous" vertical="center"/>
    </xf>
    <xf numFmtId="0" fontId="42" fillId="8" borderId="0" xfId="0" applyFont="1" applyFill="1" applyAlignment="1">
      <alignment horizontal="centerContinuous" vertical="center"/>
    </xf>
    <xf numFmtId="38" fontId="4" fillId="9" borderId="56" xfId="2" applyFont="1" applyFill="1" applyBorder="1" applyAlignment="1" applyProtection="1">
      <alignment horizontal="centerContinuous" vertical="center"/>
    </xf>
    <xf numFmtId="38" fontId="4" fillId="9" borderId="20" xfId="2" applyFont="1" applyFill="1" applyBorder="1" applyAlignment="1" applyProtection="1">
      <alignment horizontal="centerContinuous" vertical="center"/>
    </xf>
    <xf numFmtId="38" fontId="4" fillId="7" borderId="65" xfId="2" applyFont="1" applyFill="1" applyBorder="1" applyAlignment="1" applyProtection="1">
      <alignment horizontal="centerContinuous" vertical="center"/>
    </xf>
    <xf numFmtId="38" fontId="4" fillId="7" borderId="57" xfId="2" applyFont="1" applyFill="1" applyBorder="1" applyAlignment="1" applyProtection="1">
      <alignment horizontal="centerContinuous" vertical="center"/>
    </xf>
    <xf numFmtId="0" fontId="29" fillId="9" borderId="107" xfId="0" applyFont="1" applyFill="1" applyBorder="1" applyAlignment="1">
      <alignment horizontal="centerContinuous" vertical="center"/>
    </xf>
    <xf numFmtId="0" fontId="4" fillId="9" borderId="108" xfId="0" applyFont="1" applyFill="1" applyBorder="1" applyAlignment="1">
      <alignment horizontal="centerContinuous" vertical="center"/>
    </xf>
    <xf numFmtId="0" fontId="29" fillId="7" borderId="70" xfId="0" applyFont="1" applyFill="1" applyBorder="1" applyAlignment="1">
      <alignment horizontal="centerContinuous" vertical="center"/>
    </xf>
    <xf numFmtId="0" fontId="4" fillId="7" borderId="88" xfId="0" applyFont="1" applyFill="1" applyBorder="1" applyAlignment="1">
      <alignment horizontal="centerContinuous" vertical="center"/>
    </xf>
    <xf numFmtId="0" fontId="17" fillId="9" borderId="109" xfId="0" applyFont="1" applyFill="1" applyBorder="1" applyAlignment="1">
      <alignment horizontal="left" vertical="center" indent="1"/>
    </xf>
    <xf numFmtId="0" fontId="17" fillId="9" borderId="17" xfId="0" applyFont="1" applyFill="1" applyBorder="1" applyAlignment="1">
      <alignment vertical="center"/>
    </xf>
    <xf numFmtId="0" fontId="17" fillId="9" borderId="18" xfId="0" applyFont="1" applyFill="1" applyBorder="1" applyAlignment="1">
      <alignment vertical="center"/>
    </xf>
    <xf numFmtId="0" fontId="17" fillId="9" borderId="110" xfId="0" applyFont="1" applyFill="1" applyBorder="1" applyAlignment="1">
      <alignment horizontal="left" vertical="center" indent="1"/>
    </xf>
    <xf numFmtId="0" fontId="17" fillId="9" borderId="28" xfId="0" applyFont="1" applyFill="1" applyBorder="1" applyAlignment="1">
      <alignment vertical="center"/>
    </xf>
    <xf numFmtId="0" fontId="17" fillId="9" borderId="52" xfId="0" applyFont="1" applyFill="1" applyBorder="1" applyAlignment="1">
      <alignment vertical="center"/>
    </xf>
    <xf numFmtId="1" fontId="17" fillId="9" borderId="81" xfId="1" applyNumberFormat="1" applyFont="1" applyFill="1" applyBorder="1" applyAlignment="1" applyProtection="1">
      <alignment horizontal="center" vertical="center"/>
    </xf>
    <xf numFmtId="1" fontId="17" fillId="9" borderId="82" xfId="1" applyNumberFormat="1" applyFont="1" applyFill="1" applyBorder="1" applyAlignment="1" applyProtection="1">
      <alignment horizontal="center" vertical="center"/>
    </xf>
    <xf numFmtId="1" fontId="17" fillId="9" borderId="83" xfId="1" applyNumberFormat="1" applyFont="1" applyFill="1" applyBorder="1" applyAlignment="1" applyProtection="1">
      <alignment horizontal="center" vertical="center"/>
    </xf>
    <xf numFmtId="0" fontId="17" fillId="7" borderId="109" xfId="0" applyFont="1" applyFill="1" applyBorder="1" applyAlignment="1">
      <alignment horizontal="left" vertical="center" indent="1"/>
    </xf>
    <xf numFmtId="0" fontId="17" fillId="7" borderId="17" xfId="0" applyFont="1" applyFill="1" applyBorder="1" applyAlignment="1">
      <alignment vertical="center"/>
    </xf>
    <xf numFmtId="0" fontId="17" fillId="7" borderId="18" xfId="0" applyFont="1" applyFill="1" applyBorder="1" applyAlignment="1">
      <alignment vertical="center"/>
    </xf>
    <xf numFmtId="0" fontId="17" fillId="7" borderId="111" xfId="0" applyFont="1" applyFill="1" applyBorder="1" applyAlignment="1">
      <alignment horizontal="left" vertical="center" indent="1"/>
    </xf>
    <xf numFmtId="0" fontId="17" fillId="7" borderId="9" xfId="0" applyFont="1" applyFill="1" applyBorder="1" applyAlignment="1">
      <alignment vertical="center"/>
    </xf>
    <xf numFmtId="0" fontId="17" fillId="7" borderId="10" xfId="0" applyFont="1" applyFill="1" applyBorder="1" applyAlignment="1">
      <alignment vertical="center"/>
    </xf>
    <xf numFmtId="1" fontId="17" fillId="7" borderId="112" xfId="1" applyNumberFormat="1" applyFont="1" applyFill="1" applyBorder="1" applyAlignment="1" applyProtection="1">
      <alignment horizontal="center" vertical="center"/>
    </xf>
    <xf numFmtId="1" fontId="17" fillId="7" borderId="22" xfId="1" applyNumberFormat="1" applyFont="1" applyFill="1" applyBorder="1" applyAlignment="1" applyProtection="1">
      <alignment horizontal="center" vertical="center"/>
    </xf>
    <xf numFmtId="1" fontId="17" fillId="7" borderId="113" xfId="1" applyNumberFormat="1" applyFont="1" applyFill="1" applyBorder="1" applyAlignment="1" applyProtection="1">
      <alignment horizontal="center" vertical="center"/>
    </xf>
    <xf numFmtId="0" fontId="30" fillId="10" borderId="114" xfId="0" applyFont="1" applyFill="1" applyBorder="1" applyAlignment="1" applyProtection="1">
      <alignment vertical="center"/>
      <protection locked="0"/>
    </xf>
    <xf numFmtId="0" fontId="36" fillId="6" borderId="89" xfId="0" applyFont="1" applyFill="1" applyBorder="1" applyAlignment="1">
      <alignment horizontal="centerContinuous" vertical="center"/>
    </xf>
    <xf numFmtId="0" fontId="32" fillId="0" borderId="104" xfId="0" applyFont="1" applyFill="1" applyBorder="1" applyAlignment="1">
      <alignment horizontal="left" vertical="center" indent="2"/>
    </xf>
    <xf numFmtId="0" fontId="4" fillId="0" borderId="0" xfId="0" applyFont="1" applyFill="1" applyBorder="1" applyAlignment="1">
      <alignment vertical="center"/>
    </xf>
    <xf numFmtId="0" fontId="4" fillId="0" borderId="104" xfId="0" applyFont="1" applyFill="1" applyBorder="1" applyAlignment="1">
      <alignment horizontal="right" vertical="center"/>
    </xf>
    <xf numFmtId="0" fontId="4" fillId="0" borderId="104" xfId="0" applyFont="1" applyFill="1" applyBorder="1" applyAlignment="1">
      <alignment vertical="center"/>
    </xf>
    <xf numFmtId="0" fontId="4" fillId="0" borderId="0" xfId="0" applyFont="1" applyFill="1" applyAlignment="1">
      <alignment vertical="center"/>
    </xf>
    <xf numFmtId="49" fontId="32" fillId="0" borderId="104" xfId="0" applyNumberFormat="1" applyFont="1" applyBorder="1" applyAlignment="1">
      <alignment horizontal="right" vertical="center"/>
    </xf>
    <xf numFmtId="0" fontId="0" fillId="11" borderId="0" xfId="0" applyFont="1" applyFill="1" applyAlignment="1">
      <alignment vertical="center"/>
    </xf>
    <xf numFmtId="0" fontId="1" fillId="11" borderId="0" xfId="0" applyFont="1" applyFill="1" applyBorder="1" applyAlignment="1" applyProtection="1">
      <alignment horizontal="center" vertical="center"/>
      <protection hidden="1"/>
    </xf>
    <xf numFmtId="0" fontId="20" fillId="11" borderId="0" xfId="0" applyFont="1" applyFill="1" applyBorder="1" applyAlignment="1">
      <alignment horizontal="left" vertical="center" indent="1"/>
    </xf>
    <xf numFmtId="0" fontId="0" fillId="11" borderId="0" xfId="0" applyFont="1" applyFill="1" applyBorder="1" applyAlignment="1">
      <alignment vertical="center"/>
    </xf>
    <xf numFmtId="0" fontId="37" fillId="11" borderId="0" xfId="0" applyFont="1" applyFill="1" applyBorder="1" applyAlignment="1">
      <alignment vertical="center"/>
    </xf>
    <xf numFmtId="0" fontId="14" fillId="11" borderId="0" xfId="0" applyFont="1" applyFill="1" applyAlignment="1">
      <alignment vertical="center"/>
    </xf>
    <xf numFmtId="0" fontId="12" fillId="11" borderId="0" xfId="0" applyFont="1" applyFill="1" applyBorder="1" applyAlignment="1">
      <alignment vertical="center"/>
    </xf>
    <xf numFmtId="0" fontId="12" fillId="11" borderId="0" xfId="0" applyFont="1" applyFill="1" applyAlignment="1">
      <alignment vertical="center"/>
    </xf>
    <xf numFmtId="0" fontId="0" fillId="11" borderId="0" xfId="0" applyFill="1"/>
    <xf numFmtId="0" fontId="6" fillId="11" borderId="0" xfId="0" applyFont="1" applyFill="1" applyAlignment="1">
      <alignment horizontal="left" vertical="center"/>
    </xf>
    <xf numFmtId="0" fontId="12" fillId="11" borderId="115" xfId="0" applyFont="1" applyFill="1" applyBorder="1" applyAlignment="1">
      <alignment horizontal="center" vertical="center"/>
    </xf>
    <xf numFmtId="0" fontId="12" fillId="11" borderId="116" xfId="0" applyFont="1" applyFill="1" applyBorder="1" applyAlignment="1">
      <alignment horizontal="center" vertical="center"/>
    </xf>
    <xf numFmtId="0" fontId="12" fillId="11" borderId="29" xfId="0" applyFont="1" applyFill="1" applyBorder="1" applyAlignment="1">
      <alignment horizontal="center" vertical="center"/>
    </xf>
    <xf numFmtId="0" fontId="12" fillId="11" borderId="117" xfId="0" applyFont="1" applyFill="1" applyBorder="1" applyAlignment="1">
      <alignment horizontal="center" vertical="center"/>
    </xf>
    <xf numFmtId="0" fontId="12" fillId="11" borderId="118" xfId="0" applyFont="1" applyFill="1" applyBorder="1" applyAlignment="1">
      <alignment horizontal="center" vertical="center"/>
    </xf>
    <xf numFmtId="0" fontId="12" fillId="11" borderId="119" xfId="0" applyFont="1" applyFill="1" applyBorder="1" applyAlignment="1">
      <alignment horizontal="center" vertical="center"/>
    </xf>
    <xf numFmtId="0" fontId="12" fillId="11" borderId="15" xfId="0" applyFont="1" applyFill="1" applyBorder="1" applyAlignment="1">
      <alignment horizontal="center" vertical="center"/>
    </xf>
    <xf numFmtId="0" fontId="12" fillId="11" borderId="120" xfId="0" applyFont="1" applyFill="1" applyBorder="1" applyAlignment="1">
      <alignment horizontal="center" vertical="center"/>
    </xf>
    <xf numFmtId="0" fontId="12" fillId="11" borderId="121" xfId="0" applyFont="1" applyFill="1" applyBorder="1" applyAlignment="1">
      <alignment horizontal="center" vertical="center"/>
    </xf>
    <xf numFmtId="0" fontId="12" fillId="11" borderId="72" xfId="0" applyFont="1" applyFill="1" applyBorder="1" applyAlignment="1">
      <alignment horizontal="center" vertical="center"/>
    </xf>
    <xf numFmtId="0" fontId="12" fillId="11" borderId="19" xfId="0" applyFont="1" applyFill="1" applyBorder="1" applyAlignment="1">
      <alignment horizontal="center" vertical="center"/>
    </xf>
    <xf numFmtId="0" fontId="12" fillId="11" borderId="122" xfId="0" applyFont="1" applyFill="1" applyBorder="1" applyAlignment="1">
      <alignment horizontal="center" vertical="center"/>
    </xf>
    <xf numFmtId="0" fontId="12" fillId="11" borderId="123" xfId="0" applyFont="1" applyFill="1" applyBorder="1" applyAlignment="1">
      <alignment horizontal="center" vertical="center"/>
    </xf>
    <xf numFmtId="0" fontId="12" fillId="11" borderId="124" xfId="0" applyFont="1" applyFill="1" applyBorder="1" applyAlignment="1">
      <alignment horizontal="center" vertical="center"/>
    </xf>
    <xf numFmtId="0" fontId="12" fillId="11" borderId="35" xfId="0" applyFont="1" applyFill="1" applyBorder="1" applyAlignment="1">
      <alignment horizontal="center" vertical="center"/>
    </xf>
    <xf numFmtId="0" fontId="12" fillId="11" borderId="125" xfId="0" applyFont="1" applyFill="1" applyBorder="1" applyAlignment="1">
      <alignment horizontal="center" vertical="center"/>
    </xf>
    <xf numFmtId="0" fontId="12" fillId="11" borderId="126" xfId="0" applyFont="1" applyFill="1" applyBorder="1" applyAlignment="1">
      <alignment horizontal="center" vertical="center"/>
    </xf>
    <xf numFmtId="2" fontId="12" fillId="11" borderId="127" xfId="0" applyNumberFormat="1" applyFont="1" applyFill="1" applyBorder="1" applyAlignment="1">
      <alignment horizontal="center" vertical="center"/>
    </xf>
    <xf numFmtId="2" fontId="12" fillId="11" borderId="4" xfId="0" applyNumberFormat="1" applyFont="1" applyFill="1" applyBorder="1" applyAlignment="1">
      <alignment horizontal="center" vertical="center"/>
    </xf>
    <xf numFmtId="2" fontId="12" fillId="11" borderId="128" xfId="0" applyNumberFormat="1" applyFont="1" applyFill="1" applyBorder="1" applyAlignment="1">
      <alignment horizontal="center" vertical="center"/>
    </xf>
    <xf numFmtId="0" fontId="11" fillId="11" borderId="0" xfId="0" applyFont="1" applyFill="1" applyAlignment="1">
      <alignment vertical="center"/>
    </xf>
    <xf numFmtId="0" fontId="6" fillId="11" borderId="0" xfId="0" applyFont="1" applyFill="1" applyAlignment="1">
      <alignment vertical="center"/>
    </xf>
    <xf numFmtId="0" fontId="12" fillId="11" borderId="129" xfId="0" applyFont="1" applyFill="1" applyBorder="1" applyAlignment="1">
      <alignment horizontal="center" vertical="center"/>
    </xf>
    <xf numFmtId="0" fontId="12" fillId="11" borderId="130" xfId="0" applyFont="1" applyFill="1" applyBorder="1" applyAlignment="1">
      <alignment horizontal="center" vertical="center"/>
    </xf>
    <xf numFmtId="0" fontId="12" fillId="11" borderId="26" xfId="0" applyFont="1" applyFill="1" applyBorder="1" applyAlignment="1">
      <alignment horizontal="center" vertical="center"/>
    </xf>
    <xf numFmtId="0" fontId="12" fillId="11" borderId="131" xfId="0" applyFont="1" applyFill="1" applyBorder="1" applyAlignment="1">
      <alignment horizontal="center" vertical="center"/>
    </xf>
    <xf numFmtId="0" fontId="12" fillId="11" borderId="132" xfId="0" applyFont="1" applyFill="1" applyBorder="1" applyAlignment="1">
      <alignment horizontal="center" vertical="center"/>
    </xf>
    <xf numFmtId="0" fontId="12" fillId="11" borderId="133" xfId="0" applyFont="1" applyFill="1" applyBorder="1" applyAlignment="1">
      <alignment horizontal="center" vertical="center"/>
    </xf>
    <xf numFmtId="56" fontId="12" fillId="11" borderId="26" xfId="0" applyNumberFormat="1" applyFont="1" applyFill="1" applyBorder="1" applyAlignment="1">
      <alignment horizontal="center" vertical="center"/>
    </xf>
    <xf numFmtId="0" fontId="12" fillId="11" borderId="127" xfId="0" applyFont="1" applyFill="1" applyBorder="1" applyAlignment="1">
      <alignment horizontal="center" vertical="center"/>
    </xf>
    <xf numFmtId="0" fontId="12" fillId="11" borderId="4" xfId="0" applyFont="1" applyFill="1" applyBorder="1" applyAlignment="1">
      <alignment horizontal="center" vertical="center"/>
    </xf>
    <xf numFmtId="0" fontId="16" fillId="11" borderId="36" xfId="0" applyFont="1" applyFill="1" applyBorder="1" applyAlignment="1">
      <alignment horizontal="center" vertical="center"/>
    </xf>
    <xf numFmtId="0" fontId="16" fillId="11" borderId="128" xfId="0" applyFont="1" applyFill="1" applyBorder="1" applyAlignment="1">
      <alignment horizontal="center" vertical="center"/>
    </xf>
    <xf numFmtId="0" fontId="12" fillId="11" borderId="134" xfId="0" applyFont="1" applyFill="1" applyBorder="1" applyAlignment="1">
      <alignment horizontal="center" vertical="center"/>
    </xf>
    <xf numFmtId="176" fontId="16" fillId="11" borderId="4" xfId="0" applyNumberFormat="1" applyFont="1" applyFill="1" applyBorder="1" applyAlignment="1">
      <alignment horizontal="center" vertical="center"/>
    </xf>
    <xf numFmtId="0" fontId="12" fillId="11" borderId="128" xfId="0" applyFont="1" applyFill="1" applyBorder="1" applyAlignment="1">
      <alignment horizontal="center" vertical="center"/>
    </xf>
    <xf numFmtId="0" fontId="15" fillId="11" borderId="135" xfId="0" applyFont="1" applyFill="1" applyBorder="1" applyAlignment="1">
      <alignment horizontal="center" vertical="center"/>
    </xf>
    <xf numFmtId="0" fontId="15" fillId="11" borderId="136" xfId="0" applyFont="1" applyFill="1" applyBorder="1" applyAlignment="1">
      <alignment horizontal="center" vertical="center"/>
    </xf>
    <xf numFmtId="1" fontId="17" fillId="11" borderId="118" xfId="0" applyNumberFormat="1" applyFont="1" applyFill="1" applyBorder="1" applyAlignment="1">
      <alignment horizontal="center" vertical="center"/>
    </xf>
    <xf numFmtId="1" fontId="17" fillId="11" borderId="119" xfId="0" applyNumberFormat="1" applyFont="1" applyFill="1" applyBorder="1" applyAlignment="1">
      <alignment horizontal="center" vertical="center"/>
    </xf>
    <xf numFmtId="1" fontId="17" fillId="11" borderId="15" xfId="0" applyNumberFormat="1" applyFont="1" applyFill="1" applyBorder="1" applyAlignment="1">
      <alignment horizontal="center" vertical="center"/>
    </xf>
    <xf numFmtId="1" fontId="17" fillId="11" borderId="16" xfId="0" applyNumberFormat="1" applyFont="1" applyFill="1" applyBorder="1" applyAlignment="1">
      <alignment horizontal="center" vertical="center"/>
    </xf>
    <xf numFmtId="1" fontId="17" fillId="11" borderId="120" xfId="0" applyNumberFormat="1" applyFont="1" applyFill="1" applyBorder="1" applyAlignment="1">
      <alignment horizontal="center" vertical="center"/>
    </xf>
    <xf numFmtId="0" fontId="12" fillId="11" borderId="137" xfId="0" applyFont="1" applyFill="1" applyBorder="1" applyAlignment="1">
      <alignment horizontal="center" vertical="center"/>
    </xf>
    <xf numFmtId="177" fontId="12" fillId="11" borderId="119" xfId="0" applyNumberFormat="1" applyFont="1" applyFill="1" applyBorder="1" applyAlignment="1">
      <alignment horizontal="center" vertical="center"/>
    </xf>
    <xf numFmtId="2" fontId="12" fillId="11" borderId="15" xfId="0" applyNumberFormat="1" applyFont="1" applyFill="1" applyBorder="1" applyAlignment="1">
      <alignment horizontal="center" vertical="center"/>
    </xf>
    <xf numFmtId="177" fontId="12" fillId="11" borderId="15" xfId="0" applyNumberFormat="1" applyFont="1" applyFill="1" applyBorder="1" applyAlignment="1">
      <alignment horizontal="center" vertical="center"/>
    </xf>
    <xf numFmtId="177" fontId="12" fillId="11" borderId="120" xfId="0" applyNumberFormat="1" applyFont="1" applyFill="1" applyBorder="1" applyAlignment="1">
      <alignment horizontal="center" vertical="center"/>
    </xf>
    <xf numFmtId="0" fontId="12" fillId="11" borderId="138" xfId="0" applyFont="1" applyFill="1" applyBorder="1" applyAlignment="1">
      <alignment horizontal="center" vertical="center"/>
    </xf>
    <xf numFmtId="0" fontId="15" fillId="11" borderId="139" xfId="0" applyFont="1" applyFill="1" applyBorder="1" applyAlignment="1">
      <alignment horizontal="center" vertical="center"/>
    </xf>
    <xf numFmtId="0" fontId="12" fillId="11" borderId="140" xfId="0" applyFont="1" applyFill="1" applyBorder="1" applyAlignment="1">
      <alignment horizontal="center" vertical="center"/>
    </xf>
    <xf numFmtId="177" fontId="12" fillId="11" borderId="124" xfId="0" applyNumberFormat="1" applyFont="1" applyFill="1" applyBorder="1" applyAlignment="1">
      <alignment horizontal="center" vertical="center"/>
    </xf>
    <xf numFmtId="2" fontId="12" fillId="11" borderId="35" xfId="0" applyNumberFormat="1" applyFont="1" applyFill="1" applyBorder="1" applyAlignment="1">
      <alignment horizontal="center" vertical="center"/>
    </xf>
    <xf numFmtId="177" fontId="12" fillId="11" borderId="35" xfId="0" applyNumberFormat="1" applyFont="1" applyFill="1" applyBorder="1" applyAlignment="1">
      <alignment horizontal="center" vertical="center"/>
    </xf>
    <xf numFmtId="177" fontId="12" fillId="11" borderId="125" xfId="0" applyNumberFormat="1" applyFont="1" applyFill="1" applyBorder="1" applyAlignment="1">
      <alignment horizontal="center" vertical="center"/>
    </xf>
    <xf numFmtId="0" fontId="15" fillId="11" borderId="138" xfId="0" applyFont="1" applyFill="1" applyBorder="1" applyAlignment="1">
      <alignment horizontal="center" vertical="center"/>
    </xf>
    <xf numFmtId="0" fontId="15" fillId="11" borderId="126" xfId="0" applyFont="1" applyFill="1" applyBorder="1" applyAlignment="1">
      <alignment horizontal="center" vertical="center"/>
    </xf>
    <xf numFmtId="0" fontId="15" fillId="11" borderId="110" xfId="0" applyFont="1" applyFill="1" applyBorder="1" applyAlignment="1">
      <alignment horizontal="center" vertical="center"/>
    </xf>
    <xf numFmtId="1" fontId="12" fillId="11" borderId="126" xfId="0" applyNumberFormat="1" applyFont="1" applyFill="1" applyBorder="1" applyAlignment="1">
      <alignment horizontal="center" vertical="center"/>
    </xf>
    <xf numFmtId="1" fontId="12" fillId="11" borderId="127" xfId="0" applyNumberFormat="1" applyFont="1" applyFill="1" applyBorder="1" applyAlignment="1">
      <alignment horizontal="center" vertical="center"/>
    </xf>
    <xf numFmtId="1" fontId="12" fillId="11" borderId="4" xfId="0" applyNumberFormat="1" applyFont="1" applyFill="1" applyBorder="1" applyAlignment="1">
      <alignment horizontal="center" vertical="center"/>
    </xf>
    <xf numFmtId="1" fontId="12" fillId="11" borderId="36" xfId="0" applyNumberFormat="1" applyFont="1" applyFill="1" applyBorder="1" applyAlignment="1">
      <alignment horizontal="center" vertical="center"/>
    </xf>
    <xf numFmtId="1" fontId="12" fillId="11" borderId="125" xfId="0" applyNumberFormat="1" applyFont="1" applyFill="1" applyBorder="1" applyAlignment="1">
      <alignment horizontal="center" vertical="center"/>
    </xf>
    <xf numFmtId="0" fontId="1" fillId="11" borderId="0" xfId="0" applyFont="1" applyFill="1" applyBorder="1" applyAlignment="1">
      <alignment vertical="center"/>
    </xf>
    <xf numFmtId="0" fontId="12" fillId="11" borderId="0" xfId="0" applyFont="1" applyFill="1" applyBorder="1" applyAlignment="1">
      <alignment horizontal="center" vertical="center"/>
    </xf>
    <xf numFmtId="0" fontId="15" fillId="11" borderId="0" xfId="0" applyFont="1" applyFill="1" applyBorder="1" applyAlignment="1">
      <alignment horizontal="center" vertical="center"/>
    </xf>
    <xf numFmtId="0" fontId="43" fillId="0" borderId="0" xfId="0" applyFont="1" applyFill="1" applyAlignment="1">
      <alignment vertical="center"/>
    </xf>
    <xf numFmtId="0" fontId="20" fillId="10" borderId="106" xfId="0" applyFont="1" applyFill="1" applyBorder="1" applyAlignment="1" applyProtection="1">
      <alignment horizontal="left" vertical="center" indent="1"/>
      <protection locked="0"/>
    </xf>
    <xf numFmtId="0" fontId="0" fillId="5" borderId="56" xfId="0" applyFont="1" applyFill="1" applyBorder="1" applyAlignment="1">
      <alignment horizontal="left" vertical="center" indent="1"/>
    </xf>
    <xf numFmtId="0" fontId="0" fillId="5" borderId="20" xfId="0" applyFont="1" applyFill="1" applyBorder="1" applyAlignment="1">
      <alignment horizontal="center" vertical="center"/>
    </xf>
    <xf numFmtId="176" fontId="0" fillId="5" borderId="16" xfId="0" applyNumberFormat="1" applyFont="1" applyFill="1" applyBorder="1" applyAlignment="1" applyProtection="1">
      <alignment vertical="center"/>
      <protection locked="0"/>
    </xf>
    <xf numFmtId="0" fontId="0" fillId="5" borderId="20" xfId="0" applyFont="1" applyFill="1" applyBorder="1" applyAlignment="1">
      <alignment horizontal="left" vertical="center" indent="1"/>
    </xf>
    <xf numFmtId="0" fontId="25" fillId="5" borderId="20" xfId="0" applyFont="1" applyFill="1" applyBorder="1" applyAlignment="1">
      <alignment vertical="center"/>
    </xf>
    <xf numFmtId="0" fontId="0" fillId="5" borderId="20" xfId="0" applyFont="1" applyFill="1" applyBorder="1" applyAlignment="1">
      <alignment vertical="center"/>
    </xf>
    <xf numFmtId="0" fontId="1" fillId="5" borderId="20" xfId="0" applyFont="1" applyFill="1" applyBorder="1" applyAlignment="1">
      <alignment vertical="center"/>
    </xf>
    <xf numFmtId="0" fontId="0" fillId="5" borderId="8" xfId="0" applyFill="1" applyBorder="1" applyAlignment="1">
      <alignment horizontal="left" vertical="center" indent="1"/>
    </xf>
    <xf numFmtId="0" fontId="0" fillId="5" borderId="9" xfId="0" applyFont="1" applyFill="1" applyBorder="1" applyAlignment="1">
      <alignment horizontal="center" vertical="center"/>
    </xf>
    <xf numFmtId="0" fontId="0" fillId="5" borderId="56" xfId="0" applyFont="1" applyFill="1" applyBorder="1" applyAlignment="1" applyProtection="1">
      <alignment vertical="center"/>
      <protection locked="0"/>
    </xf>
    <xf numFmtId="0" fontId="32" fillId="0" borderId="0" xfId="0" applyFont="1" applyBorder="1" applyAlignment="1">
      <alignment horizontal="left" vertical="center" indent="1"/>
    </xf>
    <xf numFmtId="0" fontId="0" fillId="0" borderId="0" xfId="0" applyBorder="1" applyAlignment="1">
      <alignment horizontal="left" vertical="center" indent="1"/>
    </xf>
    <xf numFmtId="0" fontId="32" fillId="0" borderId="0" xfId="0" applyFont="1" applyBorder="1" applyAlignment="1">
      <alignment horizontal="centerContinuous" vertical="center"/>
    </xf>
    <xf numFmtId="0" fontId="29" fillId="0" borderId="0" xfId="0" applyFont="1" applyFill="1" applyAlignment="1">
      <alignment vertical="center"/>
    </xf>
    <xf numFmtId="1" fontId="32" fillId="0" borderId="0" xfId="1" applyNumberFormat="1" applyFont="1" applyFill="1" applyBorder="1" applyAlignment="1" applyProtection="1">
      <alignment horizontal="centerContinuous" vertical="center"/>
    </xf>
    <xf numFmtId="0" fontId="4" fillId="0" borderId="0" xfId="0" applyFont="1" applyFill="1" applyAlignment="1">
      <alignment vertical="center" wrapText="1"/>
    </xf>
    <xf numFmtId="0" fontId="4" fillId="0" borderId="0" xfId="0" applyFont="1" applyFill="1" applyAlignment="1">
      <alignment horizontal="left" vertical="center" indent="1"/>
    </xf>
    <xf numFmtId="0" fontId="4" fillId="0" borderId="0" xfId="0" applyFont="1" applyAlignment="1">
      <alignment horizontal="left" vertical="center"/>
    </xf>
    <xf numFmtId="0" fontId="4" fillId="0" borderId="0" xfId="0" applyFont="1" applyBorder="1" applyAlignment="1">
      <alignment horizontal="left" vertical="center" indent="1"/>
    </xf>
    <xf numFmtId="0" fontId="0" fillId="0" borderId="141" xfId="0" applyFill="1" applyBorder="1" applyAlignment="1">
      <alignment vertical="center" wrapText="1"/>
    </xf>
    <xf numFmtId="0" fontId="0" fillId="0" borderId="141" xfId="0" applyFont="1" applyFill="1" applyBorder="1" applyAlignment="1">
      <alignment vertical="center"/>
    </xf>
    <xf numFmtId="0" fontId="1" fillId="0" borderId="0" xfId="0" applyFont="1" applyFill="1" applyBorder="1" applyAlignment="1" applyProtection="1">
      <alignment horizontal="left" vertical="center" indent="1"/>
      <protection hidden="1"/>
    </xf>
    <xf numFmtId="0" fontId="44" fillId="0" borderId="0" xfId="0" applyFont="1" applyFill="1" applyAlignment="1">
      <alignment vertical="center"/>
    </xf>
    <xf numFmtId="0" fontId="44" fillId="0" borderId="0" xfId="0" applyFont="1" applyFill="1" applyBorder="1" applyAlignment="1" applyProtection="1">
      <alignment horizontal="left" vertical="center" indent="1"/>
      <protection hidden="1"/>
    </xf>
    <xf numFmtId="0" fontId="44" fillId="0" borderId="143" xfId="0" applyFont="1" applyFill="1" applyBorder="1" applyAlignment="1" applyProtection="1">
      <alignment horizontal="center" vertical="center"/>
      <protection hidden="1"/>
    </xf>
    <xf numFmtId="0" fontId="0" fillId="0" borderId="142" xfId="0" applyBorder="1" applyAlignment="1">
      <alignment horizontal="center" vertical="center"/>
    </xf>
    <xf numFmtId="0" fontId="0" fillId="0" borderId="145" xfId="0" applyBorder="1" applyAlignment="1">
      <alignment horizontal="center" vertical="center"/>
    </xf>
    <xf numFmtId="0" fontId="44" fillId="0" borderId="154" xfId="0" applyFont="1" applyFill="1" applyBorder="1" applyAlignment="1" applyProtection="1">
      <alignment horizontal="center" vertical="center"/>
      <protection hidden="1"/>
    </xf>
    <xf numFmtId="0" fontId="0" fillId="0" borderId="147" xfId="0" applyBorder="1" applyAlignment="1">
      <alignment horizontal="center" vertical="center"/>
    </xf>
    <xf numFmtId="0" fontId="0" fillId="0" borderId="150" xfId="0" applyBorder="1" applyAlignment="1">
      <alignment horizontal="center" vertical="center"/>
    </xf>
    <xf numFmtId="0" fontId="0" fillId="0" borderId="146" xfId="0" applyFill="1" applyBorder="1" applyAlignment="1">
      <alignment horizontal="center" vertical="center"/>
    </xf>
    <xf numFmtId="0" fontId="0" fillId="0" borderId="147" xfId="0" applyBorder="1" applyAlignment="1">
      <alignment horizontal="center"/>
    </xf>
    <xf numFmtId="0" fontId="0" fillId="0" borderId="150" xfId="0" applyBorder="1" applyAlignment="1">
      <alignment horizontal="center"/>
    </xf>
    <xf numFmtId="0" fontId="44" fillId="0" borderId="154" xfId="0" applyFont="1" applyFill="1" applyBorder="1" applyAlignment="1">
      <alignment horizontal="center" vertical="center"/>
    </xf>
    <xf numFmtId="0" fontId="0" fillId="0" borderId="143" xfId="0" applyBorder="1" applyAlignment="1">
      <alignment horizontal="center" vertical="center"/>
    </xf>
    <xf numFmtId="0" fontId="44" fillId="0" borderId="155" xfId="0" applyFont="1" applyFill="1" applyBorder="1" applyAlignment="1" applyProtection="1">
      <alignment horizontal="center" vertical="center"/>
      <protection hidden="1"/>
    </xf>
    <xf numFmtId="0" fontId="0" fillId="0" borderId="149" xfId="0" applyBorder="1" applyAlignment="1">
      <alignment horizontal="center" vertical="center"/>
    </xf>
    <xf numFmtId="0" fontId="0" fillId="0" borderId="151" xfId="0" applyBorder="1" applyAlignment="1">
      <alignment horizontal="center" vertical="center"/>
    </xf>
    <xf numFmtId="0" fontId="32" fillId="0" borderId="56" xfId="0" applyFont="1" applyFill="1" applyBorder="1" applyAlignment="1" applyProtection="1">
      <alignment horizontal="left" vertical="center" wrapText="1" indent="1"/>
      <protection hidden="1"/>
    </xf>
    <xf numFmtId="0" fontId="0" fillId="0" borderId="152" xfId="0" applyFill="1" applyBorder="1" applyAlignment="1">
      <alignment horizontal="left" vertical="center" indent="1"/>
    </xf>
    <xf numFmtId="0" fontId="21" fillId="0" borderId="153" xfId="0" applyFont="1" applyFill="1" applyBorder="1" applyAlignment="1">
      <alignment vertical="center" wrapText="1"/>
    </xf>
    <xf numFmtId="0" fontId="0" fillId="0" borderId="153" xfId="0" applyBorder="1" applyAlignment="1">
      <alignment vertical="center"/>
    </xf>
    <xf numFmtId="0" fontId="25" fillId="0" borderId="153" xfId="0" applyFont="1" applyFill="1" applyBorder="1" applyAlignment="1">
      <alignment vertical="center" wrapText="1"/>
    </xf>
    <xf numFmtId="0" fontId="1" fillId="0" borderId="153" xfId="0" applyFont="1" applyBorder="1" applyAlignment="1">
      <alignment vertical="center" wrapText="1"/>
    </xf>
    <xf numFmtId="0" fontId="25" fillId="5" borderId="20" xfId="0" applyFont="1" applyFill="1" applyBorder="1" applyAlignment="1">
      <alignment vertical="center" wrapText="1"/>
    </xf>
    <xf numFmtId="0" fontId="0" fillId="0" borderId="20" xfId="0" applyBorder="1" applyAlignment="1">
      <alignment vertical="center"/>
    </xf>
    <xf numFmtId="0" fontId="44" fillId="0" borderId="20" xfId="0" applyFont="1" applyBorder="1" applyAlignment="1">
      <alignment vertical="center"/>
    </xf>
    <xf numFmtId="0" fontId="12" fillId="11" borderId="129" xfId="0" applyFont="1" applyFill="1" applyBorder="1" applyAlignment="1">
      <alignment horizontal="center" vertical="center"/>
    </xf>
    <xf numFmtId="0" fontId="12" fillId="11" borderId="118" xfId="0" applyFont="1" applyFill="1" applyBorder="1" applyAlignment="1">
      <alignment horizontal="center" vertical="center"/>
    </xf>
    <xf numFmtId="0" fontId="21" fillId="0" borderId="67" xfId="0" applyFont="1" applyFill="1" applyBorder="1" applyAlignment="1">
      <alignment vertical="center" wrapText="1"/>
    </xf>
    <xf numFmtId="0" fontId="0" fillId="0" borderId="67" xfId="0" applyFill="1" applyBorder="1" applyAlignment="1">
      <alignment vertical="center"/>
    </xf>
    <xf numFmtId="0" fontId="21" fillId="0" borderId="20" xfId="0" applyFont="1" applyFill="1" applyBorder="1" applyAlignment="1">
      <alignment vertical="center" wrapText="1"/>
    </xf>
    <xf numFmtId="0" fontId="0" fillId="0" borderId="20" xfId="0" applyFill="1" applyBorder="1" applyAlignment="1">
      <alignment vertical="center"/>
    </xf>
    <xf numFmtId="0" fontId="44" fillId="0" borderId="144" xfId="0" applyFont="1" applyFill="1" applyBorder="1" applyAlignment="1">
      <alignment horizontal="center" vertical="center"/>
    </xf>
    <xf numFmtId="0" fontId="44" fillId="0" borderId="142" xfId="0" applyFont="1" applyFill="1" applyBorder="1" applyAlignment="1">
      <alignment horizontal="center" vertical="center"/>
    </xf>
    <xf numFmtId="0" fontId="44" fillId="0" borderId="145" xfId="0" applyFont="1" applyFill="1" applyBorder="1" applyAlignment="1">
      <alignment horizontal="center" vertical="center"/>
    </xf>
    <xf numFmtId="0" fontId="44" fillId="0" borderId="146" xfId="0" applyFont="1" applyFill="1" applyBorder="1" applyAlignment="1">
      <alignment horizontal="center" vertical="center"/>
    </xf>
    <xf numFmtId="0" fontId="44" fillId="0" borderId="147" xfId="0" applyFont="1" applyFill="1" applyBorder="1" applyAlignment="1">
      <alignment horizontal="center" vertical="center"/>
    </xf>
    <xf numFmtId="0" fontId="44" fillId="0" borderId="148" xfId="0" applyFont="1" applyFill="1" applyBorder="1" applyAlignment="1">
      <alignment horizontal="center" vertical="center"/>
    </xf>
    <xf numFmtId="0" fontId="44" fillId="0" borderId="149" xfId="0" applyFont="1" applyFill="1" applyBorder="1" applyAlignment="1">
      <alignment horizontal="center" vertical="center"/>
    </xf>
    <xf numFmtId="0" fontId="44" fillId="0" borderId="150" xfId="0" applyFont="1" applyFill="1" applyBorder="1" applyAlignment="1">
      <alignment horizontal="center" vertical="center"/>
    </xf>
    <xf numFmtId="0" fontId="44" fillId="0" borderId="151" xfId="0" applyFont="1" applyFill="1" applyBorder="1" applyAlignment="1">
      <alignment horizontal="center" vertical="center"/>
    </xf>
    <xf numFmtId="38" fontId="19" fillId="0" borderId="69" xfId="2" applyFont="1" applyFill="1" applyBorder="1" applyAlignment="1" applyProtection="1">
      <alignment horizontal="center" vertical="center"/>
    </xf>
    <xf numFmtId="38" fontId="19" fillId="0" borderId="165" xfId="2" applyFont="1" applyFill="1" applyBorder="1" applyAlignment="1" applyProtection="1">
      <alignment horizontal="center" vertical="center"/>
    </xf>
    <xf numFmtId="38" fontId="19" fillId="0" borderId="166" xfId="2" applyFont="1" applyFill="1" applyBorder="1" applyAlignment="1" applyProtection="1">
      <alignment horizontal="center" vertical="center"/>
    </xf>
    <xf numFmtId="38" fontId="19" fillId="0" borderId="167" xfId="2" applyFont="1" applyFill="1" applyBorder="1" applyAlignment="1" applyProtection="1">
      <alignment horizontal="center" vertical="center"/>
    </xf>
    <xf numFmtId="38" fontId="19" fillId="7" borderId="166" xfId="2" applyFont="1" applyFill="1" applyBorder="1" applyAlignment="1" applyProtection="1">
      <alignment horizontal="center" vertical="center"/>
    </xf>
    <xf numFmtId="38" fontId="19" fillId="7" borderId="167" xfId="2" applyFont="1" applyFill="1" applyBorder="1" applyAlignment="1" applyProtection="1">
      <alignment horizontal="center" vertical="center"/>
    </xf>
    <xf numFmtId="0" fontId="4" fillId="0" borderId="0" xfId="0" applyFont="1" applyFill="1" applyAlignment="1">
      <alignment vertical="center" wrapText="1"/>
    </xf>
    <xf numFmtId="0" fontId="4" fillId="0" borderId="0" xfId="0" applyFont="1" applyAlignment="1">
      <alignment vertical="center"/>
    </xf>
    <xf numFmtId="0" fontId="17" fillId="0" borderId="168" xfId="0" applyFont="1" applyFill="1" applyBorder="1" applyAlignment="1">
      <alignment horizontal="center" vertical="center"/>
    </xf>
    <xf numFmtId="0" fontId="19" fillId="0" borderId="169" xfId="0" applyFont="1" applyFill="1" applyBorder="1" applyAlignment="1">
      <alignment horizontal="center" vertical="center"/>
    </xf>
    <xf numFmtId="0" fontId="19" fillId="0" borderId="170" xfId="0" applyFont="1" applyFill="1" applyBorder="1" applyAlignment="1">
      <alignment horizontal="center" vertical="center"/>
    </xf>
    <xf numFmtId="0" fontId="17" fillId="0" borderId="171" xfId="0" applyFont="1" applyFill="1" applyBorder="1" applyAlignment="1">
      <alignment horizontal="center" vertical="center"/>
    </xf>
    <xf numFmtId="0" fontId="19" fillId="0" borderId="172" xfId="0" applyFont="1" applyFill="1" applyBorder="1" applyAlignment="1">
      <alignment horizontal="center" vertical="center"/>
    </xf>
    <xf numFmtId="0" fontId="19" fillId="0" borderId="173" xfId="0" applyFont="1" applyFill="1" applyBorder="1" applyAlignment="1">
      <alignment horizontal="center" vertical="center"/>
    </xf>
    <xf numFmtId="0" fontId="17" fillId="0" borderId="96" xfId="0" applyFont="1" applyFill="1" applyBorder="1" applyAlignment="1">
      <alignment horizontal="center" vertical="center"/>
    </xf>
    <xf numFmtId="0" fontId="19" fillId="0" borderId="87" xfId="0" applyFont="1" applyFill="1" applyBorder="1" applyAlignment="1">
      <alignment horizontal="center" vertical="center"/>
    </xf>
    <xf numFmtId="0" fontId="19" fillId="0" borderId="174" xfId="0" applyFont="1" applyFill="1" applyBorder="1" applyAlignment="1">
      <alignment horizontal="center" vertical="center"/>
    </xf>
    <xf numFmtId="0" fontId="31" fillId="0" borderId="90" xfId="0" applyFont="1" applyBorder="1" applyAlignment="1">
      <alignment horizontal="left" vertical="center" indent="1"/>
    </xf>
    <xf numFmtId="0" fontId="32" fillId="0" borderId="84" xfId="0" applyFont="1" applyBorder="1" applyAlignment="1">
      <alignment horizontal="left" vertical="center" indent="1"/>
    </xf>
    <xf numFmtId="0" fontId="32" fillId="0" borderId="85" xfId="0" applyFont="1" applyBorder="1" applyAlignment="1">
      <alignment horizontal="left" vertical="center" indent="1"/>
    </xf>
    <xf numFmtId="0" fontId="32" fillId="0" borderId="96" xfId="0" applyFont="1" applyBorder="1" applyAlignment="1">
      <alignment horizontal="left" vertical="center" indent="1"/>
    </xf>
    <xf numFmtId="0" fontId="32" fillId="0" borderId="87" xfId="0" applyFont="1" applyBorder="1" applyAlignment="1">
      <alignment horizontal="left" vertical="center" indent="1"/>
    </xf>
    <xf numFmtId="0" fontId="32" fillId="0" borderId="88" xfId="0" applyFont="1" applyBorder="1" applyAlignment="1">
      <alignment horizontal="left" vertical="center" indent="1"/>
    </xf>
    <xf numFmtId="0" fontId="17" fillId="0" borderId="32" xfId="0" applyFont="1" applyBorder="1" applyAlignment="1">
      <alignment horizontal="center" vertical="center"/>
    </xf>
    <xf numFmtId="0" fontId="19" fillId="0" borderId="2" xfId="0" applyFont="1" applyBorder="1" applyAlignment="1">
      <alignment horizontal="center" vertical="center"/>
    </xf>
    <xf numFmtId="0" fontId="19" fillId="0" borderId="7" xfId="0" applyFont="1" applyBorder="1" applyAlignment="1">
      <alignment horizontal="center" vertical="center"/>
    </xf>
    <xf numFmtId="0" fontId="19" fillId="0" borderId="34" xfId="0" applyFont="1" applyBorder="1" applyAlignment="1">
      <alignment horizontal="center" vertical="center"/>
    </xf>
    <xf numFmtId="0" fontId="19" fillId="0" borderId="23" xfId="0" applyFont="1" applyBorder="1" applyAlignment="1">
      <alignment horizontal="center" vertical="center"/>
    </xf>
    <xf numFmtId="0" fontId="19" fillId="0" borderId="24" xfId="0" applyFont="1" applyBorder="1" applyAlignment="1">
      <alignment horizontal="center" vertical="center"/>
    </xf>
    <xf numFmtId="38" fontId="19" fillId="9" borderId="166" xfId="2" applyFont="1" applyFill="1" applyBorder="1" applyAlignment="1" applyProtection="1">
      <alignment horizontal="center" vertical="center"/>
    </xf>
    <xf numFmtId="38" fontId="19" fillId="9" borderId="167" xfId="2" applyFont="1" applyFill="1" applyBorder="1" applyAlignment="1" applyProtection="1">
      <alignment horizontal="center" vertical="center"/>
    </xf>
    <xf numFmtId="0" fontId="17" fillId="0" borderId="0" xfId="0" applyFont="1" applyFill="1" applyAlignment="1">
      <alignment horizontal="left" vertical="center" wrapText="1"/>
    </xf>
    <xf numFmtId="0" fontId="19" fillId="0" borderId="0" xfId="0" applyFont="1" applyAlignment="1">
      <alignment horizontal="left" vertical="center"/>
    </xf>
    <xf numFmtId="0" fontId="17" fillId="0" borderId="0" xfId="0" applyFont="1" applyFill="1" applyAlignment="1">
      <alignment vertical="center" wrapText="1"/>
    </xf>
    <xf numFmtId="0" fontId="19" fillId="0" borderId="0" xfId="0" applyFont="1" applyAlignment="1">
      <alignment vertical="center"/>
    </xf>
    <xf numFmtId="38" fontId="19" fillId="0" borderId="95" xfId="2" applyFont="1" applyFill="1" applyBorder="1" applyAlignment="1" applyProtection="1">
      <alignment horizontal="center" vertical="center"/>
    </xf>
    <xf numFmtId="38" fontId="19" fillId="0" borderId="109" xfId="2" applyFont="1" applyFill="1" applyBorder="1" applyAlignment="1" applyProtection="1">
      <alignment horizontal="center" vertical="center"/>
    </xf>
    <xf numFmtId="38" fontId="29" fillId="0" borderId="156" xfId="2" applyFont="1" applyFill="1" applyBorder="1" applyAlignment="1" applyProtection="1">
      <alignment horizontal="center" vertical="center"/>
    </xf>
    <xf numFmtId="38" fontId="29" fillId="0" borderId="157" xfId="2" applyFont="1" applyFill="1" applyBorder="1" applyAlignment="1" applyProtection="1">
      <alignment horizontal="center" vertical="center"/>
    </xf>
    <xf numFmtId="38" fontId="19" fillId="0" borderId="158" xfId="2" applyFont="1" applyFill="1" applyBorder="1" applyAlignment="1" applyProtection="1">
      <alignment horizontal="center" vertical="center"/>
    </xf>
    <xf numFmtId="38" fontId="19" fillId="0" borderId="159" xfId="2" applyFont="1" applyFill="1" applyBorder="1" applyAlignment="1" applyProtection="1">
      <alignment horizontal="center" vertical="center"/>
    </xf>
    <xf numFmtId="0" fontId="4" fillId="0" borderId="90" xfId="0" applyFont="1" applyFill="1" applyBorder="1" applyAlignment="1">
      <alignment horizontal="center" vertical="center" wrapText="1"/>
    </xf>
    <xf numFmtId="0" fontId="0" fillId="0" borderId="84" xfId="0" applyBorder="1" applyAlignment="1">
      <alignment vertical="center"/>
    </xf>
    <xf numFmtId="0" fontId="0" fillId="0" borderId="85" xfId="0" applyBorder="1" applyAlignment="1">
      <alignment vertical="center"/>
    </xf>
    <xf numFmtId="0" fontId="0" fillId="0" borderId="104" xfId="0" applyBorder="1" applyAlignment="1">
      <alignment vertical="center"/>
    </xf>
    <xf numFmtId="0" fontId="0" fillId="0" borderId="0" xfId="0" applyBorder="1" applyAlignment="1">
      <alignment vertical="center"/>
    </xf>
    <xf numFmtId="0" fontId="0" fillId="0" borderId="89" xfId="0" applyBorder="1" applyAlignment="1">
      <alignment vertical="center"/>
    </xf>
    <xf numFmtId="0" fontId="0" fillId="0" borderId="96" xfId="0" applyBorder="1" applyAlignment="1">
      <alignment vertical="center"/>
    </xf>
    <xf numFmtId="0" fontId="0" fillId="0" borderId="87" xfId="0" applyBorder="1" applyAlignment="1">
      <alignment vertical="center"/>
    </xf>
    <xf numFmtId="0" fontId="0" fillId="0" borderId="88" xfId="0" applyBorder="1" applyAlignment="1">
      <alignment vertical="center"/>
    </xf>
    <xf numFmtId="38" fontId="4" fillId="0" borderId="60" xfId="2" applyFont="1" applyFill="1" applyBorder="1" applyAlignment="1" applyProtection="1">
      <alignment horizontal="center" vertical="center" wrapText="1"/>
    </xf>
    <xf numFmtId="0" fontId="0" fillId="0" borderId="61" xfId="0" applyBorder="1" applyAlignment="1">
      <alignment horizontal="center" vertical="center"/>
    </xf>
    <xf numFmtId="0" fontId="0" fillId="0" borderId="63" xfId="0" applyBorder="1" applyAlignment="1">
      <alignment horizontal="center" vertical="center"/>
    </xf>
    <xf numFmtId="38" fontId="4" fillId="0" borderId="160" xfId="2" applyFont="1" applyFill="1" applyBorder="1" applyAlignment="1" applyProtection="1">
      <alignment horizontal="center" vertical="center" wrapText="1"/>
    </xf>
    <xf numFmtId="0" fontId="0" fillId="0" borderId="161" xfId="0" applyBorder="1" applyAlignment="1">
      <alignment horizontal="center" vertical="center"/>
    </xf>
    <xf numFmtId="0" fontId="0" fillId="0" borderId="96" xfId="0" applyBorder="1" applyAlignment="1">
      <alignment horizontal="center" vertical="center"/>
    </xf>
    <xf numFmtId="0" fontId="0" fillId="0" borderId="162" xfId="0" applyBorder="1" applyAlignment="1">
      <alignment horizontal="center" vertical="center"/>
    </xf>
    <xf numFmtId="38" fontId="29" fillId="0" borderId="163" xfId="2" applyFont="1" applyFill="1" applyBorder="1" applyAlignment="1" applyProtection="1">
      <alignment horizontal="center" vertical="center"/>
    </xf>
    <xf numFmtId="38" fontId="29" fillId="0" borderId="164" xfId="2" applyFont="1" applyFill="1" applyBorder="1" applyAlignment="1" applyProtection="1">
      <alignment horizontal="center" vertical="center"/>
    </xf>
    <xf numFmtId="0" fontId="0" fillId="0" borderId="132" xfId="0" applyFont="1" applyBorder="1" applyAlignment="1">
      <alignment horizontal="center" vertical="center"/>
    </xf>
    <xf numFmtId="0" fontId="0" fillId="0" borderId="128" xfId="0" applyFont="1" applyFill="1" applyBorder="1" applyAlignment="1">
      <alignment horizontal="center" vertical="center"/>
    </xf>
    <xf numFmtId="0" fontId="0" fillId="0" borderId="132" xfId="0" applyFont="1" applyFill="1" applyBorder="1" applyAlignment="1">
      <alignment horizontal="center" vertical="center"/>
    </xf>
    <xf numFmtId="0" fontId="0" fillId="0" borderId="24" xfId="0" applyFont="1" applyFill="1" applyBorder="1" applyAlignment="1">
      <alignment horizontal="center" vertical="center"/>
    </xf>
    <xf numFmtId="0" fontId="17" fillId="0" borderId="178" xfId="0" applyFont="1" applyBorder="1" applyAlignment="1">
      <alignment horizontal="center" vertical="center"/>
    </xf>
    <xf numFmtId="0" fontId="17" fillId="0" borderId="93" xfId="0" applyFont="1" applyBorder="1" applyAlignment="1">
      <alignment horizontal="center" vertical="center"/>
    </xf>
    <xf numFmtId="0" fontId="17" fillId="0" borderId="84" xfId="0" applyFont="1" applyBorder="1" applyAlignment="1">
      <alignment horizontal="left" vertical="center" wrapText="1"/>
    </xf>
    <xf numFmtId="0" fontId="17" fillId="0" borderId="85" xfId="0" applyFont="1" applyBorder="1" applyAlignment="1">
      <alignment horizontal="left" vertical="center" wrapText="1"/>
    </xf>
    <xf numFmtId="0" fontId="17" fillId="0" borderId="91" xfId="0" applyFont="1" applyBorder="1" applyAlignment="1">
      <alignment horizontal="left" vertical="center" wrapText="1"/>
    </xf>
    <xf numFmtId="0" fontId="17" fillId="0" borderId="92" xfId="0" applyFont="1" applyBorder="1" applyAlignment="1">
      <alignment horizontal="left" vertical="center" wrapText="1"/>
    </xf>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0" borderId="86" xfId="0" applyFont="1" applyBorder="1" applyAlignment="1">
      <alignment horizontal="center" vertical="center"/>
    </xf>
    <xf numFmtId="0" fontId="17" fillId="0" borderId="140" xfId="0" applyFont="1" applyBorder="1" applyAlignment="1">
      <alignment horizontal="center" vertical="center"/>
    </xf>
    <xf numFmtId="0" fontId="17" fillId="0" borderId="87" xfId="0" applyFont="1" applyBorder="1" applyAlignment="1">
      <alignment horizontal="left" vertical="center" wrapText="1"/>
    </xf>
    <xf numFmtId="0" fontId="17" fillId="0" borderId="88" xfId="0" applyFont="1" applyBorder="1" applyAlignment="1">
      <alignment horizontal="left" vertical="center" wrapText="1"/>
    </xf>
    <xf numFmtId="0" fontId="17" fillId="0" borderId="104" xfId="0" applyFont="1" applyBorder="1" applyAlignment="1">
      <alignment horizontal="left" vertical="center" wrapText="1"/>
    </xf>
    <xf numFmtId="0" fontId="17" fillId="0" borderId="175" xfId="0" applyFont="1" applyBorder="1" applyAlignment="1">
      <alignment horizontal="center" vertical="center"/>
    </xf>
    <xf numFmtId="0" fontId="17" fillId="0" borderId="176" xfId="0" applyFont="1" applyBorder="1" applyAlignment="1">
      <alignment horizontal="left" vertical="center"/>
    </xf>
    <xf numFmtId="0" fontId="17" fillId="0" borderId="177" xfId="0" applyFont="1" applyBorder="1" applyAlignment="1">
      <alignment horizontal="left" vertical="center"/>
    </xf>
    <xf numFmtId="0" fontId="17" fillId="0" borderId="91" xfId="0" applyFont="1" applyBorder="1" applyAlignment="1">
      <alignment horizontal="left" vertical="center"/>
    </xf>
    <xf numFmtId="0" fontId="17" fillId="0" borderId="92" xfId="0" applyFont="1" applyBorder="1" applyAlignment="1">
      <alignment horizontal="left" vertical="center"/>
    </xf>
  </cellXfs>
  <cellStyles count="3">
    <cellStyle name="ハイパーリンク" xfId="1" builtinId="8"/>
    <cellStyle name="桁区切り" xfId="2" builtinId="6"/>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BFBFB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209550</xdr:colOff>
      <xdr:row>42</xdr:row>
      <xdr:rowOff>200025</xdr:rowOff>
    </xdr:from>
    <xdr:to>
      <xdr:col>3</xdr:col>
      <xdr:colOff>828675</xdr:colOff>
      <xdr:row>50</xdr:row>
      <xdr:rowOff>0</xdr:rowOff>
    </xdr:to>
    <xdr:sp macro="" textlink="">
      <xdr:nvSpPr>
        <xdr:cNvPr id="6181" name="AutoShape 37">
          <a:extLst>
            <a:ext uri="{FF2B5EF4-FFF2-40B4-BE49-F238E27FC236}">
              <a16:creationId xmlns:a16="http://schemas.microsoft.com/office/drawing/2014/main" id="{24E0B06F-E610-4C89-9D95-2C22098E5313}"/>
            </a:ext>
          </a:extLst>
        </xdr:cNvPr>
        <xdr:cNvSpPr>
          <a:spLocks noChangeArrowheads="1"/>
        </xdr:cNvSpPr>
      </xdr:nvSpPr>
      <xdr:spPr bwMode="auto">
        <a:xfrm>
          <a:off x="895350" y="14277975"/>
          <a:ext cx="2933700" cy="1914525"/>
        </a:xfrm>
        <a:prstGeom prst="rightArrow">
          <a:avLst>
            <a:gd name="adj1" fmla="val 50000"/>
            <a:gd name="adj2" fmla="val 38308"/>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80" mc:Ignorable="a14" a14:legacySpreadsheetColorIndex="18"/>
          </a:solidFill>
          <a:miter lim="800000"/>
          <a:headEnd/>
          <a:tailEnd/>
        </a:ln>
      </xdr:spPr>
      <xdr:txBody>
        <a:bodyPr vertOverflow="clip" wrap="square" lIns="27432" tIns="18288" rIns="0" bIns="18288" anchor="ctr" upright="1"/>
        <a:lstStyle/>
        <a:p>
          <a:pPr algn="l" rtl="0">
            <a:lnSpc>
              <a:spcPts val="1300"/>
            </a:lnSpc>
            <a:defRPr sz="1000"/>
          </a:pPr>
          <a:r>
            <a:rPr lang="ja-JP" altLang="en-US" sz="1200" b="1" i="0" u="none" strike="noStrike" baseline="0">
              <a:solidFill>
                <a:srgbClr val="000000"/>
              </a:solidFill>
              <a:latin typeface="ＭＳ Ｐゴシック"/>
              <a:ea typeface="ＭＳ Ｐゴシック"/>
            </a:rPr>
            <a:t>左記の表は計算に必要な係数等を自動計算したものです。</a:t>
          </a:r>
        </a:p>
        <a:p>
          <a:pPr algn="l" rtl="0">
            <a:lnSpc>
              <a:spcPts val="1400"/>
            </a:lnSpc>
            <a:defRPr sz="1000"/>
          </a:pPr>
          <a:r>
            <a:rPr lang="ja-JP" altLang="en-US" sz="1200" b="1" i="0" u="none" strike="noStrike" baseline="0">
              <a:solidFill>
                <a:srgbClr val="FF0000"/>
              </a:solidFill>
              <a:latin typeface="ＭＳ Ｐゴシック"/>
              <a:ea typeface="ＭＳ Ｐゴシック"/>
            </a:rPr>
            <a:t>出力の必要はありません。</a:t>
          </a:r>
        </a:p>
      </xdr:txBody>
    </xdr:sp>
    <xdr:clientData/>
  </xdr:twoCellAnchor>
  <xdr:twoCellAnchor>
    <xdr:from>
      <xdr:col>3</xdr:col>
      <xdr:colOff>295275</xdr:colOff>
      <xdr:row>21</xdr:row>
      <xdr:rowOff>0</xdr:rowOff>
    </xdr:from>
    <xdr:to>
      <xdr:col>3</xdr:col>
      <xdr:colOff>1190625</xdr:colOff>
      <xdr:row>22</xdr:row>
      <xdr:rowOff>0</xdr:rowOff>
    </xdr:to>
    <xdr:sp macro="" textlink="">
      <xdr:nvSpPr>
        <xdr:cNvPr id="6182" name="AutoShape 38">
          <a:extLst>
            <a:ext uri="{FF2B5EF4-FFF2-40B4-BE49-F238E27FC236}">
              <a16:creationId xmlns:a16="http://schemas.microsoft.com/office/drawing/2014/main" id="{1DE8FF8B-2776-40D6-8D0D-2FA6C9A12F1A}"/>
            </a:ext>
          </a:extLst>
        </xdr:cNvPr>
        <xdr:cNvSpPr>
          <a:spLocks noChangeArrowheads="1"/>
        </xdr:cNvSpPr>
      </xdr:nvSpPr>
      <xdr:spPr bwMode="auto">
        <a:xfrm>
          <a:off x="3295650" y="5819775"/>
          <a:ext cx="895350" cy="447675"/>
        </a:xfrm>
        <a:prstGeom prst="downArrow">
          <a:avLst>
            <a:gd name="adj1" fmla="val 50000"/>
            <a:gd name="adj2" fmla="val 25000"/>
          </a:avLst>
        </a:prstGeom>
        <a:solidFill>
          <a:srgbClr xmlns:mc="http://schemas.openxmlformats.org/markup-compatibility/2006" xmlns:a14="http://schemas.microsoft.com/office/drawing/2010/main" val="FF99CC" mc:Ignorable="a14" a14:legacySpreadsheetColorIndex="45"/>
        </a:solidFill>
        <a:ln w="28575"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100" b="1" i="0" u="none" strike="noStrike" baseline="0">
              <a:solidFill>
                <a:srgbClr val="000000"/>
              </a:solidFill>
              <a:latin typeface="ＭＳ Ｐゴシック"/>
              <a:ea typeface="ＭＳ Ｐゴシック"/>
            </a:rPr>
            <a:t>入力</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116</xdr:row>
      <xdr:rowOff>0</xdr:rowOff>
    </xdr:from>
    <xdr:to>
      <xdr:col>14</xdr:col>
      <xdr:colOff>0</xdr:colOff>
      <xdr:row>135</xdr:row>
      <xdr:rowOff>38100</xdr:rowOff>
    </xdr:to>
    <xdr:pic>
      <xdr:nvPicPr>
        <xdr:cNvPr id="4106" name="Picture 10">
          <a:extLst>
            <a:ext uri="{FF2B5EF4-FFF2-40B4-BE49-F238E27FC236}">
              <a16:creationId xmlns:a16="http://schemas.microsoft.com/office/drawing/2014/main" id="{649120A8-F01D-4021-A6E8-8A7A91207C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27327225"/>
          <a:ext cx="7505700" cy="438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323850</xdr:colOff>
      <xdr:row>92</xdr:row>
      <xdr:rowOff>57150</xdr:rowOff>
    </xdr:from>
    <xdr:to>
      <xdr:col>12</xdr:col>
      <xdr:colOff>409575</xdr:colOff>
      <xdr:row>109</xdr:row>
      <xdr:rowOff>133350</xdr:rowOff>
    </xdr:to>
    <xdr:pic>
      <xdr:nvPicPr>
        <xdr:cNvPr id="4110" name="Picture 14">
          <a:extLst>
            <a:ext uri="{FF2B5EF4-FFF2-40B4-BE49-F238E27FC236}">
              <a16:creationId xmlns:a16="http://schemas.microsoft.com/office/drawing/2014/main" id="{00698871-B3BF-4DFC-9932-CE80CA3542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9125" y="21897975"/>
          <a:ext cx="6429375" cy="39624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266700</xdr:colOff>
      <xdr:row>63</xdr:row>
      <xdr:rowOff>0</xdr:rowOff>
    </xdr:from>
    <xdr:to>
      <xdr:col>13</xdr:col>
      <xdr:colOff>9525</xdr:colOff>
      <xdr:row>89</xdr:row>
      <xdr:rowOff>209550</xdr:rowOff>
    </xdr:to>
    <xdr:pic>
      <xdr:nvPicPr>
        <xdr:cNvPr id="4111" name="Picture 15">
          <a:extLst>
            <a:ext uri="{FF2B5EF4-FFF2-40B4-BE49-F238E27FC236}">
              <a16:creationId xmlns:a16="http://schemas.microsoft.com/office/drawing/2014/main" id="{FBEE2A2F-B35C-47DF-A63C-DCED614BCA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1975" y="15211425"/>
          <a:ext cx="6667500" cy="6153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7</xdr:col>
      <xdr:colOff>523875</xdr:colOff>
      <xdr:row>63</xdr:row>
      <xdr:rowOff>161925</xdr:rowOff>
    </xdr:from>
    <xdr:to>
      <xdr:col>12</xdr:col>
      <xdr:colOff>438150</xdr:colOff>
      <xdr:row>71</xdr:row>
      <xdr:rowOff>57150</xdr:rowOff>
    </xdr:to>
    <xdr:pic>
      <xdr:nvPicPr>
        <xdr:cNvPr id="4112" name="Picture 16" descr="ﾋﾞｽ">
          <a:extLst>
            <a:ext uri="{FF2B5EF4-FFF2-40B4-BE49-F238E27FC236}">
              <a16:creationId xmlns:a16="http://schemas.microsoft.com/office/drawing/2014/main" id="{6DB0BAAF-01D6-40D6-B789-AD7C3FAB2C8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57675" y="15373350"/>
          <a:ext cx="2819400" cy="172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438150</xdr:colOff>
      <xdr:row>24</xdr:row>
      <xdr:rowOff>104775</xdr:rowOff>
    </xdr:from>
    <xdr:to>
      <xdr:col>13</xdr:col>
      <xdr:colOff>438150</xdr:colOff>
      <xdr:row>32</xdr:row>
      <xdr:rowOff>142875</xdr:rowOff>
    </xdr:to>
    <xdr:pic>
      <xdr:nvPicPr>
        <xdr:cNvPr id="8195" name="Picture 3">
          <a:extLst>
            <a:ext uri="{FF2B5EF4-FFF2-40B4-BE49-F238E27FC236}">
              <a16:creationId xmlns:a16="http://schemas.microsoft.com/office/drawing/2014/main" id="{21C28168-7C5F-47A2-9FEE-16B5145113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14550" y="6048375"/>
          <a:ext cx="685800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8</xdr:row>
      <xdr:rowOff>0</xdr:rowOff>
    </xdr:from>
    <xdr:to>
      <xdr:col>16</xdr:col>
      <xdr:colOff>419100</xdr:colOff>
      <xdr:row>39</xdr:row>
      <xdr:rowOff>123825</xdr:rowOff>
    </xdr:to>
    <xdr:grpSp>
      <xdr:nvGrpSpPr>
        <xdr:cNvPr id="7175" name="Group 7">
          <a:extLst>
            <a:ext uri="{FF2B5EF4-FFF2-40B4-BE49-F238E27FC236}">
              <a16:creationId xmlns:a16="http://schemas.microsoft.com/office/drawing/2014/main" id="{E56B6E87-66B1-4BDE-BDF8-5F0C3B3DFFF3}"/>
            </a:ext>
          </a:extLst>
        </xdr:cNvPr>
        <xdr:cNvGrpSpPr>
          <a:grpSpLocks/>
        </xdr:cNvGrpSpPr>
      </xdr:nvGrpSpPr>
      <xdr:grpSpPr bwMode="auto">
        <a:xfrm>
          <a:off x="323850" y="1524000"/>
          <a:ext cx="10706100" cy="5438775"/>
          <a:chOff x="34" y="96"/>
          <a:chExt cx="1124" cy="571"/>
        </a:xfrm>
      </xdr:grpSpPr>
      <xdr:pic>
        <xdr:nvPicPr>
          <xdr:cNvPr id="7169" name="Picture 1" descr="H12建告1458第2項三号表3">
            <a:extLst>
              <a:ext uri="{FF2B5EF4-FFF2-40B4-BE49-F238E27FC236}">
                <a16:creationId xmlns:a16="http://schemas.microsoft.com/office/drawing/2014/main" id="{4B7348BC-BD18-4A4A-8C5B-2D21D14F0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 y="96"/>
            <a:ext cx="1052" cy="5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171" name="AutoShape 3">
            <a:extLst>
              <a:ext uri="{FF2B5EF4-FFF2-40B4-BE49-F238E27FC236}">
                <a16:creationId xmlns:a16="http://schemas.microsoft.com/office/drawing/2014/main" id="{673F83A7-942F-498D-8353-EFE417AF6A0F}"/>
              </a:ext>
            </a:extLst>
          </xdr:cNvPr>
          <xdr:cNvSpPr>
            <a:spLocks noChangeArrowheads="1"/>
          </xdr:cNvSpPr>
        </xdr:nvSpPr>
        <xdr:spPr bwMode="auto">
          <a:xfrm>
            <a:off x="34" y="136"/>
            <a:ext cx="80" cy="24"/>
          </a:xfrm>
          <a:prstGeom prst="homePlate">
            <a:avLst>
              <a:gd name="adj" fmla="val 8333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平部</a:t>
            </a:r>
          </a:p>
        </xdr:txBody>
      </xdr:sp>
      <xdr:sp macro="" textlink="">
        <xdr:nvSpPr>
          <xdr:cNvPr id="7172" name="AutoShape 4">
            <a:extLst>
              <a:ext uri="{FF2B5EF4-FFF2-40B4-BE49-F238E27FC236}">
                <a16:creationId xmlns:a16="http://schemas.microsoft.com/office/drawing/2014/main" id="{754E5798-B8BA-43FE-B562-47919B04F294}"/>
              </a:ext>
            </a:extLst>
          </xdr:cNvPr>
          <xdr:cNvSpPr>
            <a:spLocks noChangeArrowheads="1"/>
          </xdr:cNvSpPr>
        </xdr:nvSpPr>
        <xdr:spPr bwMode="auto">
          <a:xfrm>
            <a:off x="34" y="176"/>
            <a:ext cx="80" cy="24"/>
          </a:xfrm>
          <a:prstGeom prst="homePlate">
            <a:avLst>
              <a:gd name="adj" fmla="val 8333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外周部</a:t>
            </a:r>
          </a:p>
        </xdr:txBody>
      </xdr:sp>
      <xdr:sp macro="" textlink="">
        <xdr:nvSpPr>
          <xdr:cNvPr id="7173" name="AutoShape 5">
            <a:extLst>
              <a:ext uri="{FF2B5EF4-FFF2-40B4-BE49-F238E27FC236}">
                <a16:creationId xmlns:a16="http://schemas.microsoft.com/office/drawing/2014/main" id="{4F80FC42-15A4-42AA-82C9-143B386675B2}"/>
              </a:ext>
            </a:extLst>
          </xdr:cNvPr>
          <xdr:cNvSpPr>
            <a:spLocks noChangeArrowheads="1"/>
          </xdr:cNvSpPr>
        </xdr:nvSpPr>
        <xdr:spPr bwMode="auto">
          <a:xfrm>
            <a:off x="34" y="212"/>
            <a:ext cx="80" cy="24"/>
          </a:xfrm>
          <a:prstGeom prst="homePlate">
            <a:avLst>
              <a:gd name="adj" fmla="val 8333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隅角部</a:t>
            </a:r>
          </a:p>
        </xdr:txBody>
      </xdr:sp>
      <xdr:sp macro="" textlink="">
        <xdr:nvSpPr>
          <xdr:cNvPr id="7174" name="AutoShape 6">
            <a:extLst>
              <a:ext uri="{FF2B5EF4-FFF2-40B4-BE49-F238E27FC236}">
                <a16:creationId xmlns:a16="http://schemas.microsoft.com/office/drawing/2014/main" id="{CBD20DBC-DFEE-4341-827B-E3292CEA8980}"/>
              </a:ext>
            </a:extLst>
          </xdr:cNvPr>
          <xdr:cNvSpPr>
            <a:spLocks noChangeArrowheads="1"/>
          </xdr:cNvSpPr>
        </xdr:nvSpPr>
        <xdr:spPr bwMode="auto">
          <a:xfrm>
            <a:off x="34" y="248"/>
            <a:ext cx="80" cy="24"/>
          </a:xfrm>
          <a:prstGeom prst="homePlate">
            <a:avLst>
              <a:gd name="adj" fmla="val 8333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棟端部</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69"/>
  <sheetViews>
    <sheetView showGridLines="0" topLeftCell="A13" zoomScaleNormal="100" workbookViewId="0"/>
  </sheetViews>
  <sheetFormatPr defaultRowHeight="18.95" customHeight="1" x14ac:dyDescent="0.15"/>
  <cols>
    <col min="1" max="10" width="9.125" style="296" customWidth="1"/>
    <col min="11" max="11" width="12.875" style="296" customWidth="1"/>
    <col min="12" max="16384" width="9" style="296"/>
  </cols>
  <sheetData>
    <row r="1" spans="1:11" ht="18.95" customHeight="1" x14ac:dyDescent="0.15">
      <c r="A1" s="293"/>
      <c r="B1" s="294"/>
      <c r="C1" s="294"/>
      <c r="D1" s="294"/>
      <c r="E1" s="294"/>
      <c r="F1" s="294"/>
      <c r="G1" s="294"/>
      <c r="H1" s="294"/>
      <c r="I1" s="294"/>
      <c r="J1" s="294"/>
      <c r="K1" s="295"/>
    </row>
    <row r="2" spans="1:11" ht="18.95" customHeight="1" x14ac:dyDescent="0.15">
      <c r="A2" s="301"/>
      <c r="B2" s="298"/>
      <c r="C2" s="298"/>
      <c r="D2" s="298"/>
      <c r="E2" s="298"/>
      <c r="F2" s="298"/>
      <c r="G2" s="298"/>
      <c r="H2" s="298"/>
      <c r="I2" s="299"/>
      <c r="J2" s="299"/>
      <c r="K2" s="300" t="s">
        <v>1044</v>
      </c>
    </row>
    <row r="3" spans="1:11" ht="18.95" customHeight="1" x14ac:dyDescent="0.15">
      <c r="A3" s="297" t="s">
        <v>993</v>
      </c>
      <c r="B3" s="298"/>
      <c r="C3" s="298"/>
      <c r="D3" s="298"/>
      <c r="E3" s="298"/>
      <c r="F3" s="298"/>
      <c r="G3" s="298"/>
      <c r="H3" s="298"/>
      <c r="I3" s="298"/>
      <c r="J3" s="298"/>
      <c r="K3" s="373"/>
    </row>
    <row r="4" spans="1:11" ht="18.95" customHeight="1" x14ac:dyDescent="0.15">
      <c r="A4" s="301"/>
      <c r="B4" s="302"/>
      <c r="C4" s="302"/>
      <c r="D4" s="302"/>
      <c r="E4" s="302"/>
      <c r="F4" s="302"/>
      <c r="G4" s="302"/>
      <c r="H4" s="302"/>
      <c r="I4" s="302"/>
      <c r="J4" s="302"/>
      <c r="K4" s="303"/>
    </row>
    <row r="5" spans="1:11" ht="18.95" customHeight="1" x14ac:dyDescent="0.15">
      <c r="A5" s="301"/>
      <c r="B5" s="302"/>
      <c r="C5" s="302"/>
      <c r="D5" s="302"/>
      <c r="E5" s="302"/>
      <c r="F5" s="302"/>
      <c r="G5" s="302"/>
      <c r="H5" s="302"/>
      <c r="I5" s="302"/>
      <c r="J5" s="304" t="s">
        <v>956</v>
      </c>
      <c r="K5" s="303"/>
    </row>
    <row r="6" spans="1:11" ht="18.95" customHeight="1" x14ac:dyDescent="0.15">
      <c r="A6" s="301"/>
      <c r="B6" s="302"/>
      <c r="C6" s="302"/>
      <c r="D6" s="302"/>
      <c r="E6" s="302"/>
      <c r="F6" s="302"/>
      <c r="G6" s="302"/>
      <c r="H6" s="302"/>
      <c r="I6" s="302"/>
      <c r="J6" s="304" t="s">
        <v>957</v>
      </c>
      <c r="K6" s="303"/>
    </row>
    <row r="7" spans="1:11" ht="18.95" customHeight="1" thickBot="1" x14ac:dyDescent="0.2">
      <c r="A7" s="305"/>
      <c r="B7" s="306"/>
      <c r="C7" s="306"/>
      <c r="D7" s="306"/>
      <c r="E7" s="306"/>
      <c r="F7" s="306"/>
      <c r="G7" s="306"/>
      <c r="H7" s="306"/>
      <c r="I7" s="306"/>
      <c r="J7" s="307"/>
      <c r="K7" s="308"/>
    </row>
    <row r="8" spans="1:11" ht="18.95" customHeight="1" x14ac:dyDescent="0.15">
      <c r="A8" s="315"/>
      <c r="B8" s="313"/>
      <c r="C8" s="313"/>
      <c r="D8" s="313"/>
      <c r="E8" s="313"/>
      <c r="F8" s="313"/>
      <c r="G8" s="313"/>
      <c r="H8" s="313"/>
      <c r="I8" s="313"/>
      <c r="J8" s="313"/>
      <c r="K8" s="314"/>
    </row>
    <row r="9" spans="1:11" ht="18.95" customHeight="1" x14ac:dyDescent="0.15">
      <c r="A9" s="341" t="s">
        <v>982</v>
      </c>
      <c r="B9" s="313"/>
      <c r="C9" s="313"/>
      <c r="D9" s="313"/>
      <c r="E9" s="313"/>
      <c r="F9" s="313"/>
      <c r="G9" s="313"/>
      <c r="H9" s="313"/>
      <c r="I9" s="313"/>
      <c r="J9" s="313"/>
      <c r="K9" s="314"/>
    </row>
    <row r="10" spans="1:11" ht="18.95" customHeight="1" x14ac:dyDescent="0.15">
      <c r="A10" s="339"/>
      <c r="B10" s="313"/>
      <c r="C10" s="313"/>
      <c r="D10" s="313"/>
      <c r="E10" s="313"/>
      <c r="F10" s="313"/>
      <c r="G10" s="313"/>
      <c r="H10" s="313"/>
      <c r="I10" s="313"/>
      <c r="J10" s="313"/>
      <c r="K10" s="314"/>
    </row>
    <row r="11" spans="1:11" ht="18.95" customHeight="1" x14ac:dyDescent="0.15">
      <c r="A11" s="379" t="s">
        <v>1005</v>
      </c>
      <c r="B11" s="313" t="s">
        <v>1002</v>
      </c>
      <c r="C11" s="313"/>
      <c r="D11" s="313"/>
      <c r="E11" s="313"/>
      <c r="F11" s="313"/>
      <c r="G11" s="313"/>
      <c r="H11" s="313"/>
      <c r="I11" s="313"/>
      <c r="J11" s="313"/>
      <c r="K11" s="314"/>
    </row>
    <row r="12" spans="1:11" ht="18.95" customHeight="1" x14ac:dyDescent="0.15">
      <c r="A12" s="379" t="s">
        <v>1006</v>
      </c>
      <c r="B12" s="313" t="s">
        <v>1003</v>
      </c>
      <c r="C12" s="313"/>
      <c r="D12" s="313"/>
      <c r="E12" s="313"/>
      <c r="F12" s="313"/>
      <c r="G12" s="313"/>
      <c r="H12" s="313"/>
      <c r="I12" s="313"/>
      <c r="J12" s="313"/>
      <c r="K12" s="314"/>
    </row>
    <row r="13" spans="1:11" ht="18.95" customHeight="1" x14ac:dyDescent="0.15">
      <c r="A13" s="379" t="s">
        <v>985</v>
      </c>
      <c r="B13" s="313" t="s">
        <v>1004</v>
      </c>
      <c r="C13" s="313"/>
      <c r="D13" s="313"/>
      <c r="E13" s="313"/>
      <c r="F13" s="313"/>
      <c r="G13" s="313"/>
      <c r="H13" s="313"/>
      <c r="I13" s="313"/>
      <c r="J13" s="313"/>
      <c r="K13" s="314"/>
    </row>
    <row r="14" spans="1:11" ht="18.95" customHeight="1" x14ac:dyDescent="0.15">
      <c r="A14" s="340"/>
      <c r="B14" s="313"/>
      <c r="C14" s="313"/>
      <c r="D14" s="313"/>
      <c r="E14" s="313"/>
      <c r="F14" s="313"/>
      <c r="G14" s="313"/>
      <c r="H14" s="313"/>
      <c r="I14" s="313"/>
      <c r="J14" s="313"/>
      <c r="K14" s="314"/>
    </row>
    <row r="15" spans="1:11" ht="18.95" customHeight="1" x14ac:dyDescent="0.15">
      <c r="A15" s="340" t="s">
        <v>983</v>
      </c>
      <c r="B15" s="313" t="s">
        <v>984</v>
      </c>
      <c r="C15" s="313"/>
      <c r="D15" s="313"/>
      <c r="E15" s="313"/>
      <c r="F15" s="313"/>
      <c r="G15" s="313"/>
      <c r="H15" s="313"/>
      <c r="I15" s="313"/>
      <c r="J15" s="313"/>
      <c r="K15" s="314"/>
    </row>
    <row r="16" spans="1:11" ht="18.95" customHeight="1" thickBot="1" x14ac:dyDescent="0.2">
      <c r="A16" s="315"/>
      <c r="B16" s="313"/>
      <c r="C16" s="313"/>
      <c r="D16" s="313"/>
      <c r="E16" s="313"/>
      <c r="F16" s="313"/>
      <c r="G16" s="313"/>
      <c r="H16" s="313"/>
      <c r="I16" s="313"/>
      <c r="J16" s="313"/>
      <c r="K16" s="314"/>
    </row>
    <row r="17" spans="1:13" ht="18.95" customHeight="1" x14ac:dyDescent="0.15">
      <c r="A17" s="309"/>
      <c r="B17" s="310"/>
      <c r="C17" s="310"/>
      <c r="D17" s="310"/>
      <c r="E17" s="310"/>
      <c r="F17" s="310"/>
      <c r="G17" s="310"/>
      <c r="H17" s="310"/>
      <c r="I17" s="310"/>
      <c r="J17" s="310"/>
      <c r="K17" s="311"/>
    </row>
    <row r="18" spans="1:13" ht="18.95" customHeight="1" x14ac:dyDescent="0.15">
      <c r="A18" s="312" t="s">
        <v>958</v>
      </c>
      <c r="B18" s="313"/>
      <c r="C18" s="313"/>
      <c r="D18" s="313"/>
      <c r="E18" s="313"/>
      <c r="F18" s="313"/>
      <c r="G18" s="313"/>
      <c r="H18" s="313"/>
      <c r="I18" s="313"/>
      <c r="J18" s="313"/>
      <c r="K18" s="314"/>
    </row>
    <row r="19" spans="1:13" ht="18.95" customHeight="1" x14ac:dyDescent="0.15">
      <c r="A19" s="374"/>
      <c r="B19" s="375"/>
      <c r="C19" s="375"/>
      <c r="D19" s="375"/>
      <c r="E19" s="375"/>
      <c r="F19" s="313"/>
      <c r="G19" s="313"/>
      <c r="H19" s="313"/>
      <c r="I19" s="313"/>
      <c r="J19" s="313"/>
      <c r="K19" s="314"/>
    </row>
    <row r="20" spans="1:13" ht="18.95" customHeight="1" x14ac:dyDescent="0.15">
      <c r="A20" s="376" t="s">
        <v>959</v>
      </c>
      <c r="B20" s="375" t="s">
        <v>960</v>
      </c>
      <c r="C20" s="375"/>
      <c r="D20" s="375"/>
      <c r="E20" s="375"/>
      <c r="F20" s="313"/>
      <c r="G20" s="313"/>
      <c r="H20" s="313"/>
      <c r="I20" s="313"/>
      <c r="J20" s="313"/>
      <c r="K20" s="314"/>
    </row>
    <row r="21" spans="1:13" ht="18.95" customHeight="1" x14ac:dyDescent="0.15">
      <c r="A21" s="376" t="s">
        <v>959</v>
      </c>
      <c r="B21" s="375" t="s">
        <v>1025</v>
      </c>
      <c r="C21" s="375"/>
      <c r="D21" s="375"/>
      <c r="E21" s="375"/>
      <c r="F21" s="313"/>
      <c r="G21" s="313"/>
      <c r="H21" s="313"/>
      <c r="I21" s="313"/>
      <c r="J21" s="313"/>
      <c r="K21" s="314"/>
    </row>
    <row r="22" spans="1:13" ht="18.95" customHeight="1" x14ac:dyDescent="0.15">
      <c r="A22" s="376" t="s">
        <v>961</v>
      </c>
      <c r="B22" s="313" t="s">
        <v>1021</v>
      </c>
      <c r="C22" s="375"/>
      <c r="D22" s="375"/>
      <c r="E22" s="375"/>
      <c r="F22" s="313"/>
      <c r="G22" s="313"/>
      <c r="H22" s="313"/>
      <c r="I22" s="313"/>
      <c r="J22" s="313"/>
      <c r="K22" s="314"/>
    </row>
    <row r="23" spans="1:13" ht="18.95" customHeight="1" x14ac:dyDescent="0.15">
      <c r="A23" s="376"/>
      <c r="B23" s="313" t="s">
        <v>964</v>
      </c>
      <c r="C23" s="375"/>
      <c r="D23" s="375"/>
      <c r="E23" s="375"/>
      <c r="F23" s="313"/>
      <c r="G23" s="313"/>
      <c r="H23" s="313"/>
      <c r="I23" s="313"/>
      <c r="J23" s="313"/>
      <c r="K23" s="314"/>
    </row>
    <row r="24" spans="1:13" ht="18.95" customHeight="1" x14ac:dyDescent="0.15">
      <c r="A24" s="376"/>
      <c r="B24" s="476" t="s">
        <v>1022</v>
      </c>
      <c r="C24" s="375"/>
      <c r="D24" s="375"/>
      <c r="E24" s="375"/>
      <c r="F24" s="313"/>
      <c r="G24" s="313"/>
      <c r="H24" s="313"/>
      <c r="I24" s="313"/>
      <c r="J24" s="313"/>
      <c r="K24" s="314"/>
    </row>
    <row r="25" spans="1:13" ht="18.95" customHeight="1" x14ac:dyDescent="0.15">
      <c r="A25" s="374"/>
      <c r="B25" s="375"/>
      <c r="C25" s="375"/>
      <c r="D25" s="375"/>
      <c r="E25" s="375"/>
      <c r="F25" s="313"/>
      <c r="G25" s="313"/>
      <c r="H25" s="313"/>
      <c r="I25" s="313"/>
      <c r="J25" s="313"/>
      <c r="K25" s="314"/>
    </row>
    <row r="26" spans="1:13" ht="18.95" customHeight="1" x14ac:dyDescent="0.15">
      <c r="A26" s="376" t="s">
        <v>963</v>
      </c>
      <c r="B26" s="313" t="s">
        <v>962</v>
      </c>
      <c r="C26" s="375"/>
      <c r="D26" s="375"/>
      <c r="E26" s="375"/>
      <c r="F26" s="313"/>
      <c r="G26" s="313"/>
      <c r="H26" s="313"/>
      <c r="I26" s="313"/>
      <c r="J26" s="313"/>
      <c r="K26" s="314"/>
    </row>
    <row r="27" spans="1:13" ht="18.95" customHeight="1" x14ac:dyDescent="0.15">
      <c r="A27" s="376" t="s">
        <v>963</v>
      </c>
      <c r="B27" s="313" t="s">
        <v>1048</v>
      </c>
      <c r="C27" s="375"/>
      <c r="D27" s="375"/>
      <c r="E27" s="375"/>
      <c r="F27" s="313"/>
      <c r="G27" s="313"/>
      <c r="H27" s="313"/>
      <c r="I27" s="313"/>
      <c r="J27" s="313"/>
      <c r="K27" s="314"/>
    </row>
    <row r="28" spans="1:13" ht="18.95" customHeight="1" x14ac:dyDescent="0.15">
      <c r="A28" s="377"/>
      <c r="B28" s="476" t="s">
        <v>1023</v>
      </c>
      <c r="C28" s="375"/>
      <c r="D28" s="375"/>
      <c r="E28" s="375"/>
      <c r="F28" s="313"/>
      <c r="G28" s="313"/>
      <c r="H28" s="313"/>
      <c r="I28" s="313"/>
      <c r="J28" s="313"/>
      <c r="K28" s="314"/>
    </row>
    <row r="29" spans="1:13" ht="18.95" customHeight="1" x14ac:dyDescent="0.15">
      <c r="A29" s="376" t="s">
        <v>963</v>
      </c>
      <c r="B29" s="313" t="s">
        <v>1047</v>
      </c>
      <c r="C29" s="375"/>
      <c r="D29" s="375"/>
      <c r="E29" s="375"/>
      <c r="F29" s="313"/>
      <c r="G29" s="313"/>
      <c r="H29" s="313"/>
      <c r="I29" s="313"/>
      <c r="J29" s="313"/>
      <c r="K29" s="314"/>
    </row>
    <row r="30" spans="1:13" ht="18.95" customHeight="1" x14ac:dyDescent="0.15">
      <c r="A30" s="377"/>
      <c r="B30" s="476" t="s">
        <v>989</v>
      </c>
      <c r="C30" s="375"/>
      <c r="D30" s="375"/>
      <c r="E30" s="375"/>
      <c r="F30" s="313"/>
      <c r="G30" s="313"/>
      <c r="H30" s="313"/>
      <c r="I30" s="313"/>
      <c r="J30" s="313"/>
      <c r="K30" s="314"/>
    </row>
    <row r="31" spans="1:13" ht="18.95" customHeight="1" x14ac:dyDescent="0.15">
      <c r="A31" s="377"/>
      <c r="B31" s="476"/>
      <c r="C31" s="375"/>
      <c r="D31" s="375"/>
      <c r="E31" s="375"/>
      <c r="F31" s="313"/>
      <c r="G31" s="313"/>
      <c r="H31" s="313"/>
      <c r="I31" s="313"/>
      <c r="J31" s="313"/>
      <c r="K31" s="314"/>
    </row>
    <row r="32" spans="1:13" ht="18.95" customHeight="1" x14ac:dyDescent="0.15">
      <c r="A32" s="376" t="s">
        <v>963</v>
      </c>
      <c r="B32" s="313" t="s">
        <v>1024</v>
      </c>
      <c r="C32" s="375"/>
      <c r="D32" s="375"/>
      <c r="E32" s="375"/>
      <c r="F32" s="313"/>
      <c r="G32" s="313"/>
      <c r="H32" s="313"/>
      <c r="I32" s="313"/>
      <c r="J32" s="313"/>
      <c r="K32" s="314"/>
      <c r="L32" s="316"/>
      <c r="M32" s="313"/>
    </row>
    <row r="33" spans="1:13" ht="18.95" customHeight="1" x14ac:dyDescent="0.15">
      <c r="A33" s="376" t="s">
        <v>963</v>
      </c>
      <c r="B33" s="375" t="s">
        <v>994</v>
      </c>
      <c r="C33" s="375"/>
      <c r="D33" s="375"/>
      <c r="E33" s="375"/>
      <c r="F33" s="313"/>
      <c r="G33" s="313"/>
      <c r="H33" s="313"/>
      <c r="I33" s="313"/>
      <c r="J33" s="313"/>
      <c r="K33" s="314"/>
      <c r="L33" s="316"/>
      <c r="M33" s="313"/>
    </row>
    <row r="34" spans="1:13" ht="18.95" customHeight="1" x14ac:dyDescent="0.15">
      <c r="A34" s="376" t="s">
        <v>995</v>
      </c>
      <c r="B34" s="375" t="s">
        <v>996</v>
      </c>
      <c r="C34" s="375"/>
      <c r="D34" s="375"/>
      <c r="E34" s="375"/>
      <c r="F34" s="313"/>
      <c r="G34" s="313"/>
      <c r="H34" s="313"/>
      <c r="I34" s="313"/>
      <c r="J34" s="313"/>
      <c r="K34" s="314"/>
      <c r="L34" s="316"/>
      <c r="M34" s="313"/>
    </row>
    <row r="35" spans="1:13" ht="18.95" customHeight="1" x14ac:dyDescent="0.15">
      <c r="A35" s="376"/>
      <c r="B35" s="375" t="s">
        <v>997</v>
      </c>
      <c r="C35" s="375"/>
      <c r="D35" s="375"/>
      <c r="E35" s="375"/>
      <c r="F35" s="313"/>
      <c r="G35" s="313"/>
      <c r="H35" s="313"/>
      <c r="I35" s="313"/>
      <c r="J35" s="313"/>
      <c r="K35" s="314"/>
      <c r="L35" s="316"/>
      <c r="M35" s="313"/>
    </row>
    <row r="36" spans="1:13" ht="18.95" customHeight="1" x14ac:dyDescent="0.15">
      <c r="A36" s="376" t="s">
        <v>961</v>
      </c>
      <c r="B36" s="375" t="s">
        <v>965</v>
      </c>
      <c r="C36" s="375"/>
      <c r="D36" s="375"/>
      <c r="E36" s="375"/>
      <c r="F36" s="313"/>
      <c r="G36" s="313"/>
      <c r="H36" s="313"/>
      <c r="I36" s="313"/>
      <c r="J36" s="313"/>
      <c r="K36" s="314"/>
      <c r="L36" s="316"/>
      <c r="M36" s="313"/>
    </row>
    <row r="37" spans="1:13" ht="18.95" customHeight="1" x14ac:dyDescent="0.15">
      <c r="A37" s="376" t="s">
        <v>998</v>
      </c>
      <c r="B37" s="375" t="s">
        <v>999</v>
      </c>
      <c r="C37" s="375"/>
      <c r="D37" s="375"/>
      <c r="E37" s="375"/>
      <c r="F37" s="313"/>
      <c r="G37" s="313"/>
      <c r="H37" s="313"/>
      <c r="I37" s="313"/>
      <c r="J37" s="313"/>
      <c r="K37" s="314"/>
      <c r="L37" s="316"/>
      <c r="M37" s="313"/>
    </row>
    <row r="38" spans="1:13" ht="18.95" customHeight="1" x14ac:dyDescent="0.15">
      <c r="A38" s="315"/>
      <c r="B38" s="313"/>
      <c r="C38" s="313"/>
      <c r="D38" s="313"/>
      <c r="E38" s="313"/>
      <c r="F38" s="313"/>
      <c r="G38" s="313"/>
      <c r="H38" s="313"/>
      <c r="I38" s="313"/>
      <c r="J38" s="313"/>
      <c r="K38" s="314"/>
      <c r="L38" s="315"/>
      <c r="M38" s="313"/>
    </row>
    <row r="39" spans="1:13" ht="18.95" customHeight="1" x14ac:dyDescent="0.15">
      <c r="A39" s="315"/>
      <c r="B39" s="313"/>
      <c r="C39" s="313"/>
      <c r="D39" s="313"/>
      <c r="E39" s="313"/>
      <c r="F39" s="313"/>
      <c r="G39" s="313"/>
      <c r="H39" s="313"/>
      <c r="I39" s="313"/>
      <c r="J39" s="313"/>
      <c r="K39" s="314"/>
    </row>
    <row r="40" spans="1:13" ht="18.95" customHeight="1" x14ac:dyDescent="0.15">
      <c r="A40" s="316" t="s">
        <v>1000</v>
      </c>
      <c r="B40" s="313" t="s">
        <v>966</v>
      </c>
      <c r="C40" s="313"/>
      <c r="D40" s="313"/>
      <c r="E40" s="313"/>
      <c r="F40" s="313"/>
      <c r="G40" s="313"/>
      <c r="H40" s="313"/>
      <c r="I40" s="313"/>
      <c r="J40" s="313"/>
      <c r="K40" s="314"/>
    </row>
    <row r="41" spans="1:13" ht="18.95" customHeight="1" x14ac:dyDescent="0.15">
      <c r="A41" s="315"/>
      <c r="B41" s="313" t="s">
        <v>967</v>
      </c>
      <c r="C41" s="313"/>
      <c r="D41" s="313"/>
      <c r="E41" s="313"/>
      <c r="F41" s="313"/>
      <c r="G41" s="313"/>
      <c r="H41" s="313"/>
      <c r="I41" s="313"/>
      <c r="J41" s="313"/>
      <c r="K41" s="314"/>
    </row>
    <row r="42" spans="1:13" ht="18.95" customHeight="1" x14ac:dyDescent="0.15">
      <c r="A42" s="315"/>
      <c r="B42" s="313" t="s">
        <v>1001</v>
      </c>
      <c r="C42" s="313"/>
      <c r="D42" s="313"/>
      <c r="E42" s="313"/>
      <c r="F42" s="313"/>
      <c r="G42" s="313"/>
      <c r="H42" s="313"/>
      <c r="I42" s="313"/>
      <c r="J42" s="313"/>
      <c r="K42" s="314"/>
    </row>
    <row r="43" spans="1:13" ht="18.95" customHeight="1" thickBot="1" x14ac:dyDescent="0.2">
      <c r="A43" s="317"/>
      <c r="B43" s="318"/>
      <c r="C43" s="318"/>
      <c r="D43" s="318"/>
      <c r="E43" s="318"/>
      <c r="F43" s="318"/>
      <c r="G43" s="318"/>
      <c r="H43" s="318"/>
      <c r="I43" s="318"/>
      <c r="J43" s="318"/>
      <c r="K43" s="319"/>
    </row>
    <row r="44" spans="1:13" ht="18.95" customHeight="1" x14ac:dyDescent="0.15">
      <c r="A44" s="320"/>
      <c r="B44" s="310"/>
      <c r="C44" s="310"/>
      <c r="D44" s="310"/>
      <c r="E44" s="310"/>
      <c r="F44" s="310"/>
      <c r="G44" s="310"/>
      <c r="H44" s="310"/>
      <c r="I44" s="310"/>
      <c r="J44" s="310"/>
      <c r="K44" s="311"/>
    </row>
    <row r="45" spans="1:13" ht="18.95" customHeight="1" x14ac:dyDescent="0.15">
      <c r="A45" s="321" t="s">
        <v>968</v>
      </c>
      <c r="B45" s="313"/>
      <c r="C45" s="313"/>
      <c r="D45" s="313"/>
      <c r="E45" s="313"/>
      <c r="F45" s="313"/>
      <c r="G45" s="313"/>
      <c r="H45" s="313"/>
      <c r="I45" s="313"/>
      <c r="J45" s="313"/>
      <c r="K45" s="314"/>
    </row>
    <row r="46" spans="1:13" ht="18.95" customHeight="1" x14ac:dyDescent="0.15">
      <c r="A46" s="315"/>
      <c r="B46" s="313" t="s">
        <v>977</v>
      </c>
      <c r="C46" s="313"/>
      <c r="D46" s="313" t="s">
        <v>969</v>
      </c>
      <c r="E46" s="313"/>
      <c r="F46" s="313"/>
      <c r="G46" s="313"/>
      <c r="H46" s="313"/>
      <c r="I46" s="313"/>
      <c r="J46" s="313"/>
      <c r="K46" s="314"/>
    </row>
    <row r="47" spans="1:13" ht="18.95" customHeight="1" x14ac:dyDescent="0.15">
      <c r="A47" s="315"/>
      <c r="B47" s="313" t="s">
        <v>986</v>
      </c>
      <c r="C47" s="313"/>
      <c r="D47" s="313" t="s">
        <v>974</v>
      </c>
      <c r="E47" s="313"/>
      <c r="F47" s="313" t="s">
        <v>975</v>
      </c>
      <c r="G47" s="313"/>
      <c r="H47" s="313"/>
      <c r="I47" s="313"/>
      <c r="J47" s="313"/>
      <c r="K47" s="314"/>
    </row>
    <row r="48" spans="1:13" ht="18.95" customHeight="1" x14ac:dyDescent="0.15">
      <c r="A48" s="315"/>
      <c r="B48" s="313"/>
      <c r="C48" s="313"/>
      <c r="D48" s="313"/>
      <c r="E48" s="313"/>
      <c r="F48" s="313" t="s">
        <v>976</v>
      </c>
      <c r="G48" s="313"/>
      <c r="H48" s="313"/>
      <c r="I48" s="313"/>
      <c r="J48" s="313"/>
      <c r="K48" s="314"/>
    </row>
    <row r="49" spans="1:11" ht="18.95" customHeight="1" x14ac:dyDescent="0.15">
      <c r="A49" s="315"/>
      <c r="B49" s="313" t="s">
        <v>1045</v>
      </c>
      <c r="C49" s="313"/>
      <c r="D49" s="313" t="s">
        <v>1007</v>
      </c>
      <c r="E49" s="313"/>
      <c r="F49" s="313" t="s">
        <v>1008</v>
      </c>
      <c r="G49" s="313"/>
      <c r="H49" s="313"/>
      <c r="I49" s="313"/>
      <c r="J49" s="313"/>
      <c r="K49" s="314"/>
    </row>
    <row r="50" spans="1:11" ht="18.95" customHeight="1" x14ac:dyDescent="0.15">
      <c r="A50" s="315"/>
      <c r="B50" s="313"/>
      <c r="C50" s="313"/>
      <c r="D50" s="313"/>
      <c r="E50" s="313"/>
      <c r="F50" s="313"/>
      <c r="G50" s="313"/>
      <c r="H50" s="313"/>
      <c r="I50" s="313"/>
      <c r="J50" s="313"/>
      <c r="K50" s="314"/>
    </row>
    <row r="51" spans="1:11" ht="18.95" customHeight="1" thickBot="1" x14ac:dyDescent="0.2">
      <c r="A51" s="322"/>
      <c r="B51" s="318"/>
      <c r="C51" s="318"/>
      <c r="D51" s="318"/>
      <c r="E51" s="318"/>
      <c r="F51" s="318"/>
      <c r="G51" s="318"/>
      <c r="H51" s="318"/>
      <c r="I51" s="318"/>
      <c r="J51" s="318"/>
      <c r="K51" s="319"/>
    </row>
    <row r="52" spans="1:11" ht="18.95" customHeight="1" x14ac:dyDescent="0.15">
      <c r="A52" s="323"/>
    </row>
    <row r="54" spans="1:11" ht="18.95" customHeight="1" x14ac:dyDescent="0.15">
      <c r="A54" s="323"/>
    </row>
    <row r="55" spans="1:11" ht="18.95" customHeight="1" x14ac:dyDescent="0.15">
      <c r="A55" s="323"/>
    </row>
    <row r="60" spans="1:11" ht="18.95" customHeight="1" x14ac:dyDescent="0.15">
      <c r="B60" s="324"/>
    </row>
    <row r="61" spans="1:11" ht="18.95" customHeight="1" x14ac:dyDescent="0.15">
      <c r="B61" s="324"/>
    </row>
    <row r="62" spans="1:11" ht="18.95" customHeight="1" x14ac:dyDescent="0.15">
      <c r="B62" s="324"/>
    </row>
    <row r="63" spans="1:11" ht="18.95" customHeight="1" x14ac:dyDescent="0.15">
      <c r="B63" s="324"/>
    </row>
    <row r="64" spans="1:11" ht="18.95" customHeight="1" x14ac:dyDescent="0.15">
      <c r="B64" s="324"/>
    </row>
    <row r="65" spans="2:2" ht="18.95" customHeight="1" x14ac:dyDescent="0.15">
      <c r="B65" s="324"/>
    </row>
    <row r="66" spans="2:2" ht="18.95" customHeight="1" x14ac:dyDescent="0.15">
      <c r="B66" s="324"/>
    </row>
    <row r="67" spans="2:2" ht="18.95" customHeight="1" x14ac:dyDescent="0.15">
      <c r="B67" s="324"/>
    </row>
    <row r="68" spans="2:2" ht="18.95" customHeight="1" x14ac:dyDescent="0.15">
      <c r="B68" s="324"/>
    </row>
    <row r="69" spans="2:2" ht="18.95" customHeight="1" x14ac:dyDescent="0.15">
      <c r="B69" s="324"/>
    </row>
  </sheetData>
  <sheetProtection sheet="1" objects="1" scenarios="1"/>
  <phoneticPr fontId="18"/>
  <printOptions horizontalCentered="1" verticalCentered="1"/>
  <pageMargins left="0.47244094488188981" right="0.35433070866141736" top="0.39370078740157483" bottom="0.35433070866141736" header="0.35433070866141736" footer="0.31496062992125984"/>
  <pageSetup paperSize="9" scale="92" orientation="portrait"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3"/>
  </sheetPr>
  <dimension ref="A1:AD100"/>
  <sheetViews>
    <sheetView showGridLines="0" topLeftCell="A28" zoomScale="85" workbookViewId="0">
      <selection activeCell="D33" sqref="D33"/>
    </sheetView>
  </sheetViews>
  <sheetFormatPr defaultRowHeight="13.5" x14ac:dyDescent="0.15"/>
  <cols>
    <col min="1" max="1" width="9" style="325"/>
    <col min="2" max="2" width="15.75" style="325" customWidth="1"/>
    <col min="3" max="3" width="14.625" style="325" customWidth="1"/>
    <col min="4" max="4" width="19.375" style="325" customWidth="1"/>
    <col min="5" max="10" width="9" style="325"/>
    <col min="11" max="32" width="8.625" style="325" customWidth="1"/>
    <col min="33" max="16384" width="9" style="325"/>
  </cols>
  <sheetData>
    <row r="1" spans="1:15" ht="21" x14ac:dyDescent="0.15">
      <c r="B1" s="331"/>
      <c r="O1" s="332" t="s">
        <v>1046</v>
      </c>
    </row>
    <row r="2" spans="1:15" ht="20.100000000000001" customHeight="1" x14ac:dyDescent="0.15">
      <c r="A2" s="333" t="s">
        <v>978</v>
      </c>
    </row>
    <row r="3" spans="1:15" ht="20.100000000000001" customHeight="1" x14ac:dyDescent="0.15">
      <c r="A3" s="333" t="s">
        <v>979</v>
      </c>
    </row>
    <row r="4" spans="1:15" ht="20.100000000000001" customHeight="1" x14ac:dyDescent="0.15"/>
    <row r="5" spans="1:15" ht="20.100000000000001" customHeight="1" x14ac:dyDescent="0.15">
      <c r="A5" s="331" t="s">
        <v>922</v>
      </c>
    </row>
    <row r="6" spans="1:15" ht="20.100000000000001" customHeight="1" thickBot="1" x14ac:dyDescent="0.2">
      <c r="A6" s="331"/>
      <c r="B6" s="331"/>
    </row>
    <row r="7" spans="1:15" ht="20.100000000000001" customHeight="1" thickBot="1" x14ac:dyDescent="0.2">
      <c r="A7" s="334" t="s">
        <v>918</v>
      </c>
      <c r="B7" s="335" t="s">
        <v>973</v>
      </c>
      <c r="C7" s="338"/>
      <c r="D7" s="336" t="s">
        <v>980</v>
      </c>
    </row>
    <row r="8" spans="1:15" ht="20.100000000000001" customHeight="1" x14ac:dyDescent="0.15">
      <c r="A8" s="334"/>
      <c r="B8" s="342" t="s">
        <v>987</v>
      </c>
      <c r="C8" s="336"/>
      <c r="D8" s="336"/>
    </row>
    <row r="9" spans="1:15" ht="20.100000000000001" customHeight="1" x14ac:dyDescent="0.15">
      <c r="A9" s="334"/>
      <c r="B9" s="334"/>
      <c r="C9" s="336"/>
      <c r="D9" s="336"/>
    </row>
    <row r="10" spans="1:15" ht="20.100000000000001" customHeight="1" x14ac:dyDescent="0.15">
      <c r="A10" s="334" t="s">
        <v>919</v>
      </c>
      <c r="B10" s="336" t="s">
        <v>913</v>
      </c>
    </row>
    <row r="11" spans="1:15" ht="20.100000000000001" customHeight="1" x14ac:dyDescent="0.15">
      <c r="A11" s="337"/>
      <c r="B11" s="336" t="s">
        <v>972</v>
      </c>
    </row>
    <row r="12" spans="1:15" ht="20.100000000000001" customHeight="1" x14ac:dyDescent="0.15">
      <c r="A12" s="337"/>
      <c r="B12" s="336"/>
    </row>
    <row r="13" spans="1:15" ht="20.100000000000001" customHeight="1" x14ac:dyDescent="0.15">
      <c r="A13" s="334" t="s">
        <v>920</v>
      </c>
      <c r="B13" s="327" t="s">
        <v>921</v>
      </c>
    </row>
    <row r="14" spans="1:15" ht="20.100000000000001" customHeight="1" x14ac:dyDescent="0.15">
      <c r="A14" s="334"/>
      <c r="B14" s="327" t="s">
        <v>981</v>
      </c>
    </row>
    <row r="15" spans="1:15" ht="20.100000000000001" customHeight="1" x14ac:dyDescent="0.15">
      <c r="A15" s="334"/>
      <c r="B15" s="342" t="s">
        <v>988</v>
      </c>
    </row>
    <row r="16" spans="1:15" ht="20.100000000000001" customHeight="1" x14ac:dyDescent="0.15">
      <c r="A16" s="334"/>
      <c r="B16" s="343" t="s">
        <v>989</v>
      </c>
    </row>
    <row r="17" spans="1:17" ht="20.100000000000001" customHeight="1" x14ac:dyDescent="0.15">
      <c r="A17" s="334"/>
      <c r="B17" s="327"/>
    </row>
    <row r="18" spans="1:17" s="165" customFormat="1" ht="35.25" customHeight="1" x14ac:dyDescent="0.15">
      <c r="A18" s="344" t="s">
        <v>990</v>
      </c>
      <c r="B18" s="345"/>
      <c r="C18" s="345"/>
      <c r="D18" s="345"/>
      <c r="E18" s="345"/>
      <c r="F18" s="345"/>
      <c r="G18" s="345"/>
      <c r="H18" s="345"/>
      <c r="I18" s="345"/>
      <c r="J18" s="345"/>
      <c r="K18" s="345"/>
      <c r="L18" s="345"/>
      <c r="M18" s="345"/>
      <c r="N18" s="345"/>
      <c r="O18" s="345"/>
    </row>
    <row r="19" spans="1:17" ht="20.100000000000001" customHeight="1" x14ac:dyDescent="0.15">
      <c r="A19" s="334"/>
      <c r="B19" s="334"/>
      <c r="C19" s="336"/>
    </row>
    <row r="20" spans="1:17" ht="35.25" customHeight="1" x14ac:dyDescent="0.15">
      <c r="B20" s="326" t="s">
        <v>923</v>
      </c>
    </row>
    <row r="21" spans="1:17" ht="35.25" customHeight="1" x14ac:dyDescent="0.15">
      <c r="B21" s="326"/>
      <c r="D21" s="456" t="s">
        <v>1009</v>
      </c>
    </row>
    <row r="22" spans="1:17" ht="35.25" customHeight="1" thickBot="1" x14ac:dyDescent="0.2">
      <c r="B22" s="326"/>
    </row>
    <row r="23" spans="1:17" s="166" customFormat="1" ht="45" customHeight="1" thickBot="1" x14ac:dyDescent="0.2">
      <c r="B23" s="330" t="s">
        <v>0</v>
      </c>
      <c r="C23" s="183"/>
      <c r="D23" s="457" t="s">
        <v>1049</v>
      </c>
    </row>
    <row r="24" spans="1:17" s="166" customFormat="1" ht="45" customHeight="1" thickBot="1" x14ac:dyDescent="0.2">
      <c r="B24" s="330" t="s">
        <v>1</v>
      </c>
      <c r="C24" s="183"/>
      <c r="D24" s="457" t="s">
        <v>1050</v>
      </c>
      <c r="E24" s="328"/>
      <c r="F24" s="328"/>
      <c r="G24" s="328"/>
      <c r="H24" s="328"/>
      <c r="I24" s="328"/>
      <c r="J24" s="328"/>
      <c r="K24" s="328"/>
      <c r="L24" s="328"/>
      <c r="M24" s="328"/>
      <c r="N24" s="328"/>
      <c r="O24" s="328"/>
    </row>
    <row r="25" spans="1:17" s="166" customFormat="1" ht="45" customHeight="1" thickBot="1" x14ac:dyDescent="0.2">
      <c r="B25" s="330" t="s">
        <v>2</v>
      </c>
      <c r="C25" s="183"/>
      <c r="D25" s="372">
        <v>3.53</v>
      </c>
      <c r="E25" s="182" t="s">
        <v>3</v>
      </c>
      <c r="F25" s="498" t="s">
        <v>1026</v>
      </c>
      <c r="G25" s="499"/>
      <c r="H25" s="499"/>
      <c r="I25" s="499"/>
      <c r="J25" s="499"/>
      <c r="K25" s="500" t="s">
        <v>1041</v>
      </c>
      <c r="L25" s="501"/>
      <c r="M25" s="501"/>
      <c r="N25" s="501"/>
      <c r="O25" s="501"/>
      <c r="P25" s="477"/>
    </row>
    <row r="26" spans="1:17" s="166" customFormat="1" ht="30" customHeight="1" x14ac:dyDescent="0.15">
      <c r="B26" s="458" t="s">
        <v>4</v>
      </c>
      <c r="C26" s="459"/>
      <c r="D26" s="460">
        <f>DEGREES(ATAN(D25/10))</f>
        <v>19.443031782850365</v>
      </c>
      <c r="E26" s="461" t="s">
        <v>5</v>
      </c>
      <c r="F26" s="462" t="s">
        <v>875</v>
      </c>
      <c r="G26" s="463"/>
      <c r="H26" s="463"/>
      <c r="I26" s="463"/>
      <c r="J26" s="463"/>
      <c r="K26" s="464"/>
      <c r="L26" s="463"/>
      <c r="M26" s="463"/>
      <c r="N26" s="463"/>
      <c r="O26" s="463"/>
      <c r="P26" s="478"/>
    </row>
    <row r="27" spans="1:17" s="166" customFormat="1" ht="45" customHeight="1" thickBot="1" x14ac:dyDescent="0.2">
      <c r="B27" s="330" t="s">
        <v>928</v>
      </c>
      <c r="C27" s="183"/>
      <c r="D27" s="372">
        <v>4.4000000000000004</v>
      </c>
      <c r="E27" s="181" t="s">
        <v>6</v>
      </c>
      <c r="F27" s="184" t="s">
        <v>876</v>
      </c>
      <c r="G27" s="31"/>
      <c r="H27" s="31"/>
      <c r="I27" s="31"/>
      <c r="J27" s="31"/>
      <c r="K27" s="167"/>
      <c r="L27" s="31"/>
      <c r="M27" s="31"/>
      <c r="N27" s="31"/>
      <c r="O27" s="31"/>
      <c r="P27" s="478"/>
    </row>
    <row r="28" spans="1:17" s="166" customFormat="1" ht="45" customHeight="1" thickBot="1" x14ac:dyDescent="0.2">
      <c r="B28" s="496" t="s">
        <v>927</v>
      </c>
      <c r="C28" s="497"/>
      <c r="D28" s="372">
        <v>8.73</v>
      </c>
      <c r="E28" s="181" t="s">
        <v>6</v>
      </c>
      <c r="F28" s="184" t="s">
        <v>876</v>
      </c>
      <c r="G28" s="31"/>
      <c r="H28" s="31"/>
      <c r="I28" s="31"/>
      <c r="J28" s="31"/>
      <c r="K28" s="167"/>
      <c r="L28" s="31"/>
      <c r="M28" s="31"/>
      <c r="N28" s="31"/>
      <c r="O28" s="31"/>
      <c r="P28" s="478"/>
    </row>
    <row r="29" spans="1:17" s="166" customFormat="1" ht="30" customHeight="1" x14ac:dyDescent="0.15">
      <c r="B29" s="465" t="s">
        <v>934</v>
      </c>
      <c r="C29" s="466"/>
      <c r="D29" s="467">
        <f>(D27+D28)/2</f>
        <v>6.5650000000000004</v>
      </c>
      <c r="E29" s="461" t="s">
        <v>6</v>
      </c>
      <c r="F29" s="502" t="s">
        <v>1027</v>
      </c>
      <c r="G29" s="503"/>
      <c r="H29" s="503"/>
      <c r="I29" s="503"/>
      <c r="J29" s="503"/>
      <c r="K29" s="502" t="s">
        <v>1043</v>
      </c>
      <c r="L29" s="504"/>
      <c r="M29" s="504"/>
      <c r="N29" s="504"/>
      <c r="O29" s="504"/>
      <c r="P29" s="478"/>
      <c r="Q29" s="1"/>
    </row>
    <row r="30" spans="1:17" s="166" customFormat="1" ht="45" customHeight="1" thickBot="1" x14ac:dyDescent="0.2">
      <c r="B30" s="330" t="s">
        <v>7</v>
      </c>
      <c r="C30" s="183"/>
      <c r="D30" s="372">
        <v>34</v>
      </c>
      <c r="E30" s="181" t="s">
        <v>8</v>
      </c>
      <c r="F30" s="509" t="s">
        <v>935</v>
      </c>
      <c r="G30" s="510"/>
      <c r="H30" s="510"/>
      <c r="I30" s="510"/>
      <c r="J30" s="510"/>
      <c r="K30" s="510"/>
      <c r="L30" s="510"/>
      <c r="M30" s="510"/>
      <c r="N30" s="510"/>
      <c r="O30" s="510"/>
      <c r="P30" s="478"/>
    </row>
    <row r="31" spans="1:17" s="166" customFormat="1" ht="45" customHeight="1" thickBot="1" x14ac:dyDescent="0.2">
      <c r="B31" s="496" t="s">
        <v>874</v>
      </c>
      <c r="C31" s="497"/>
      <c r="D31" s="372">
        <v>3</v>
      </c>
      <c r="E31" s="329"/>
      <c r="F31" s="507" t="s">
        <v>906</v>
      </c>
      <c r="G31" s="508"/>
      <c r="H31" s="508"/>
      <c r="I31" s="508"/>
      <c r="J31" s="508"/>
      <c r="K31" s="508"/>
      <c r="L31" s="508"/>
      <c r="M31" s="508"/>
      <c r="N31" s="508"/>
      <c r="O31" s="508"/>
      <c r="P31" s="478"/>
    </row>
    <row r="32" spans="1:17" s="166" customFormat="1" ht="45" customHeight="1" thickBot="1" x14ac:dyDescent="0.2">
      <c r="B32" s="330" t="s">
        <v>872</v>
      </c>
      <c r="C32" s="183"/>
      <c r="D32" s="457" t="s">
        <v>1051</v>
      </c>
    </row>
    <row r="33" spans="2:21" s="166" customFormat="1" ht="20.100000000000001" customHeight="1" thickBot="1" x14ac:dyDescent="0.2">
      <c r="B33" s="479"/>
      <c r="C33" s="479"/>
      <c r="D33" s="479"/>
      <c r="F33" s="1" t="s">
        <v>1042</v>
      </c>
    </row>
    <row r="34" spans="2:21" s="166" customFormat="1" ht="20.100000000000001" customHeight="1" x14ac:dyDescent="0.15">
      <c r="B34" s="479"/>
      <c r="C34" s="479"/>
      <c r="D34" s="479"/>
      <c r="E34" s="479"/>
      <c r="F34" s="491" t="s">
        <v>1029</v>
      </c>
      <c r="G34" s="486"/>
      <c r="H34" s="486"/>
      <c r="I34" s="487"/>
      <c r="J34" s="488" t="s">
        <v>1032</v>
      </c>
      <c r="K34" s="489"/>
      <c r="L34" s="489"/>
      <c r="M34" s="490"/>
    </row>
    <row r="35" spans="2:21" s="166" customFormat="1" ht="20.100000000000001" customHeight="1" thickBot="1" x14ac:dyDescent="0.2">
      <c r="B35" s="479"/>
      <c r="C35" s="479"/>
      <c r="D35" s="479"/>
      <c r="E35" s="479"/>
      <c r="F35" s="492"/>
      <c r="G35" s="483"/>
      <c r="H35" s="483"/>
      <c r="I35" s="484"/>
      <c r="J35" s="511" t="s">
        <v>1030</v>
      </c>
      <c r="K35" s="512"/>
      <c r="L35" s="512" t="s">
        <v>1031</v>
      </c>
      <c r="M35" s="513"/>
    </row>
    <row r="36" spans="2:21" s="166" customFormat="1" ht="20.100000000000001" customHeight="1" x14ac:dyDescent="0.15">
      <c r="B36" s="479"/>
      <c r="C36" s="479"/>
      <c r="D36" s="479"/>
      <c r="E36" s="479"/>
      <c r="F36" s="485" t="s">
        <v>1037</v>
      </c>
      <c r="G36" s="486"/>
      <c r="H36" s="486"/>
      <c r="I36" s="487"/>
      <c r="J36" s="514" t="s">
        <v>1033</v>
      </c>
      <c r="K36" s="515"/>
      <c r="L36" s="515" t="s">
        <v>1038</v>
      </c>
      <c r="M36" s="518"/>
    </row>
    <row r="37" spans="2:21" s="166" customFormat="1" ht="20.100000000000001" customHeight="1" x14ac:dyDescent="0.15">
      <c r="B37" s="479"/>
      <c r="C37" s="479"/>
      <c r="D37" s="479"/>
      <c r="E37" s="479"/>
      <c r="F37" s="493" t="s">
        <v>1040</v>
      </c>
      <c r="G37" s="494"/>
      <c r="H37" s="494"/>
      <c r="I37" s="495"/>
      <c r="J37" s="516"/>
      <c r="K37" s="517"/>
      <c r="L37" s="517"/>
      <c r="M37" s="519"/>
    </row>
    <row r="38" spans="2:21" s="166" customFormat="1" ht="20.100000000000001" customHeight="1" thickBot="1" x14ac:dyDescent="0.2">
      <c r="B38" s="479"/>
      <c r="C38" s="479"/>
      <c r="D38" s="479"/>
      <c r="E38" s="479"/>
      <c r="F38" s="482" t="s">
        <v>1028</v>
      </c>
      <c r="G38" s="483"/>
      <c r="H38" s="483"/>
      <c r="I38" s="484"/>
      <c r="J38" s="511"/>
      <c r="K38" s="512"/>
      <c r="L38" s="512"/>
      <c r="M38" s="513"/>
    </row>
    <row r="39" spans="2:21" s="166" customFormat="1" ht="20.100000000000001" customHeight="1" x14ac:dyDescent="0.15">
      <c r="B39" s="479"/>
      <c r="C39" s="479"/>
      <c r="D39" s="479"/>
      <c r="E39" s="479"/>
      <c r="F39" s="485" t="s">
        <v>1035</v>
      </c>
      <c r="G39" s="486"/>
      <c r="H39" s="486"/>
      <c r="I39" s="487"/>
      <c r="J39" s="514" t="s">
        <v>1034</v>
      </c>
      <c r="K39" s="515"/>
      <c r="L39" s="515" t="s">
        <v>1039</v>
      </c>
      <c r="M39" s="518"/>
    </row>
    <row r="40" spans="2:21" s="166" customFormat="1" ht="20.100000000000001" customHeight="1" thickBot="1" x14ac:dyDescent="0.2">
      <c r="B40" s="479"/>
      <c r="C40" s="479"/>
      <c r="D40" s="479"/>
      <c r="E40" s="479"/>
      <c r="F40" s="482" t="s">
        <v>1036</v>
      </c>
      <c r="G40" s="483"/>
      <c r="H40" s="483"/>
      <c r="I40" s="484"/>
      <c r="J40" s="511"/>
      <c r="K40" s="512"/>
      <c r="L40" s="512"/>
      <c r="M40" s="513"/>
    </row>
    <row r="41" spans="2:21" s="166" customFormat="1" ht="20.100000000000001" customHeight="1" x14ac:dyDescent="0.15">
      <c r="B41" s="479"/>
      <c r="C41" s="479"/>
      <c r="D41" s="479"/>
      <c r="E41" s="479"/>
      <c r="F41" s="481"/>
      <c r="G41" s="481"/>
      <c r="H41" s="481"/>
      <c r="I41" s="481"/>
      <c r="J41" s="480"/>
      <c r="K41" s="480"/>
      <c r="L41" s="480"/>
    </row>
    <row r="42" spans="2:21" s="166" customFormat="1" ht="20.100000000000001" customHeight="1" x14ac:dyDescent="0.15">
      <c r="B42" s="479"/>
      <c r="C42" s="479"/>
      <c r="D42" s="479"/>
      <c r="E42" s="479"/>
      <c r="F42" s="481"/>
      <c r="G42" s="481"/>
      <c r="H42" s="481"/>
      <c r="I42" s="481"/>
      <c r="J42" s="480"/>
      <c r="K42" s="480"/>
      <c r="L42" s="480"/>
    </row>
    <row r="43" spans="2:21" s="380" customFormat="1" ht="20.100000000000001" customHeight="1" x14ac:dyDescent="0.15">
      <c r="B43" s="381"/>
      <c r="C43" s="382"/>
      <c r="D43" s="382"/>
      <c r="E43" s="383"/>
      <c r="F43" s="383"/>
      <c r="G43" s="383"/>
      <c r="H43" s="383"/>
      <c r="I43" s="383"/>
      <c r="J43" s="383"/>
      <c r="L43" s="384"/>
      <c r="M43" s="384"/>
      <c r="N43" s="384"/>
      <c r="O43" s="383"/>
    </row>
    <row r="44" spans="2:21" s="380" customFormat="1" ht="30" customHeight="1" x14ac:dyDescent="0.15">
      <c r="B44" s="381"/>
      <c r="C44" s="382"/>
      <c r="D44" s="382"/>
      <c r="E44" s="385" t="s">
        <v>970</v>
      </c>
      <c r="F44" s="383"/>
      <c r="G44" s="383"/>
      <c r="H44" s="383"/>
      <c r="I44" s="383"/>
      <c r="J44" s="383"/>
      <c r="M44" s="384"/>
      <c r="N44" s="384"/>
      <c r="O44" s="383"/>
    </row>
    <row r="45" spans="2:21" s="380" customFormat="1" ht="20.100000000000001" customHeight="1" x14ac:dyDescent="0.15">
      <c r="B45" s="381"/>
      <c r="C45" s="382"/>
      <c r="D45" s="382"/>
      <c r="E45" s="386" t="s">
        <v>843</v>
      </c>
      <c r="F45" s="386"/>
      <c r="G45" s="386"/>
      <c r="H45" s="386"/>
      <c r="I45" s="386"/>
      <c r="J45" s="387"/>
      <c r="K45" s="383"/>
      <c r="L45" s="383"/>
      <c r="M45" s="383"/>
      <c r="N45" s="383"/>
      <c r="O45" s="387"/>
      <c r="P45" s="388"/>
      <c r="Q45" s="388"/>
      <c r="R45" s="388"/>
      <c r="S45" s="388"/>
      <c r="T45" s="388"/>
      <c r="U45" s="388"/>
    </row>
    <row r="46" spans="2:21" s="380" customFormat="1" ht="20.100000000000001" customHeight="1" thickBot="1" x14ac:dyDescent="0.2">
      <c r="B46" s="381"/>
      <c r="C46" s="382"/>
      <c r="D46" s="382"/>
      <c r="E46" s="389" t="s">
        <v>829</v>
      </c>
      <c r="F46" s="386"/>
      <c r="G46" s="386"/>
      <c r="H46" s="386"/>
      <c r="I46" s="386"/>
      <c r="J46" s="387"/>
      <c r="L46" s="386"/>
      <c r="M46" s="386"/>
      <c r="N46" s="386"/>
      <c r="O46" s="387"/>
      <c r="P46" s="388"/>
      <c r="Q46" s="388"/>
      <c r="R46" s="388"/>
      <c r="S46" s="388"/>
      <c r="T46" s="388"/>
      <c r="U46" s="388"/>
    </row>
    <row r="47" spans="2:21" s="380" customFormat="1" ht="20.100000000000001" customHeight="1" thickBot="1" x14ac:dyDescent="0.2">
      <c r="B47" s="381"/>
      <c r="C47" s="382"/>
      <c r="D47" s="382"/>
      <c r="E47" s="390" t="s">
        <v>844</v>
      </c>
      <c r="F47" s="391" t="s">
        <v>845</v>
      </c>
      <c r="G47" s="392" t="s">
        <v>846</v>
      </c>
      <c r="H47" s="392" t="s">
        <v>847</v>
      </c>
      <c r="I47" s="393" t="s">
        <v>848</v>
      </c>
      <c r="J47" s="387"/>
      <c r="K47" s="387"/>
      <c r="L47" s="387"/>
      <c r="M47" s="385"/>
      <c r="N47" s="385"/>
      <c r="O47" s="387"/>
      <c r="P47" s="388"/>
      <c r="Q47" s="388"/>
      <c r="R47" s="388"/>
      <c r="S47" s="388"/>
      <c r="T47" s="388"/>
      <c r="U47" s="388"/>
    </row>
    <row r="48" spans="2:21" s="380" customFormat="1" ht="20.100000000000001" customHeight="1" x14ac:dyDescent="0.15">
      <c r="B48" s="381"/>
      <c r="C48" s="382"/>
      <c r="D48" s="382"/>
      <c r="E48" s="394" t="s">
        <v>849</v>
      </c>
      <c r="F48" s="395">
        <v>5</v>
      </c>
      <c r="G48" s="396">
        <v>5</v>
      </c>
      <c r="H48" s="396">
        <v>5</v>
      </c>
      <c r="I48" s="397">
        <v>10</v>
      </c>
      <c r="J48" s="387"/>
      <c r="K48" s="387"/>
      <c r="L48" s="387"/>
      <c r="M48" s="385"/>
      <c r="N48" s="385"/>
      <c r="O48" s="387"/>
      <c r="P48" s="388"/>
      <c r="Q48" s="388"/>
      <c r="R48" s="388"/>
      <c r="S48" s="388"/>
      <c r="T48" s="388"/>
      <c r="U48" s="388"/>
    </row>
    <row r="49" spans="2:21" s="380" customFormat="1" ht="20.100000000000001" customHeight="1" x14ac:dyDescent="0.15">
      <c r="B49" s="381"/>
      <c r="C49" s="382"/>
      <c r="D49" s="382"/>
      <c r="E49" s="398" t="s">
        <v>850</v>
      </c>
      <c r="F49" s="399">
        <v>250</v>
      </c>
      <c r="G49" s="400">
        <v>350</v>
      </c>
      <c r="H49" s="400">
        <v>450</v>
      </c>
      <c r="I49" s="401">
        <v>550</v>
      </c>
      <c r="J49" s="387"/>
      <c r="K49" s="387"/>
      <c r="L49" s="387"/>
      <c r="M49" s="385"/>
      <c r="N49" s="385"/>
      <c r="O49" s="387"/>
      <c r="P49" s="387"/>
      <c r="Q49" s="387"/>
      <c r="R49" s="387"/>
      <c r="S49" s="387"/>
      <c r="T49" s="387"/>
      <c r="U49" s="387"/>
    </row>
    <row r="50" spans="2:21" s="380" customFormat="1" ht="20.100000000000001" customHeight="1" thickBot="1" x14ac:dyDescent="0.2">
      <c r="B50" s="381"/>
      <c r="C50" s="382"/>
      <c r="D50" s="382"/>
      <c r="E50" s="402" t="s">
        <v>832</v>
      </c>
      <c r="F50" s="403">
        <v>0.1</v>
      </c>
      <c r="G50" s="404">
        <v>0.15</v>
      </c>
      <c r="H50" s="404">
        <v>0.2</v>
      </c>
      <c r="I50" s="405">
        <v>0.27</v>
      </c>
      <c r="J50" s="387"/>
      <c r="K50" s="387"/>
      <c r="L50" s="387"/>
      <c r="M50" s="385"/>
      <c r="N50" s="385"/>
      <c r="O50" s="387"/>
      <c r="P50" s="387"/>
      <c r="Q50" s="387"/>
      <c r="R50" s="387"/>
      <c r="S50" s="387"/>
      <c r="T50" s="387"/>
      <c r="U50" s="387"/>
    </row>
    <row r="51" spans="2:21" s="380" customFormat="1" ht="20.100000000000001" customHeight="1" thickBot="1" x14ac:dyDescent="0.2">
      <c r="B51" s="381"/>
      <c r="C51" s="382"/>
      <c r="D51" s="382"/>
      <c r="E51" s="387"/>
      <c r="F51" s="387"/>
      <c r="G51" s="387"/>
      <c r="H51" s="387"/>
      <c r="I51" s="387"/>
      <c r="J51" s="387"/>
      <c r="K51" s="387"/>
      <c r="L51" s="387"/>
      <c r="M51" s="388"/>
      <c r="N51" s="388"/>
      <c r="O51" s="387"/>
      <c r="P51" s="387"/>
      <c r="Q51" s="387"/>
      <c r="R51" s="387"/>
      <c r="S51" s="387"/>
      <c r="T51" s="387"/>
      <c r="U51" s="387"/>
    </row>
    <row r="52" spans="2:21" s="380" customFormat="1" ht="20.100000000000001" customHeight="1" thickBot="1" x14ac:dyDescent="0.2">
      <c r="B52" s="381"/>
      <c r="C52" s="382"/>
      <c r="D52" s="382"/>
      <c r="E52" s="390" t="s">
        <v>844</v>
      </c>
      <c r="F52" s="391" t="s">
        <v>845</v>
      </c>
      <c r="G52" s="392" t="s">
        <v>846</v>
      </c>
      <c r="H52" s="392" t="s">
        <v>847</v>
      </c>
      <c r="I52" s="393" t="s">
        <v>848</v>
      </c>
      <c r="J52" s="387"/>
      <c r="K52" s="387"/>
      <c r="L52" s="387"/>
      <c r="M52" s="385"/>
      <c r="N52" s="385"/>
      <c r="O52" s="387"/>
      <c r="P52" s="387"/>
      <c r="Q52" s="387"/>
      <c r="R52" s="387"/>
      <c r="S52" s="387"/>
      <c r="T52" s="387"/>
      <c r="U52" s="387"/>
    </row>
    <row r="53" spans="2:21" s="380" customFormat="1" ht="20.100000000000001" customHeight="1" thickBot="1" x14ac:dyDescent="0.2">
      <c r="B53" s="381"/>
      <c r="C53" s="382"/>
      <c r="D53" s="382"/>
      <c r="E53" s="406" t="s">
        <v>851</v>
      </c>
      <c r="F53" s="407">
        <f>1.7*(D29/$F$49)^$F$50</f>
        <v>1.1813494775174507</v>
      </c>
      <c r="G53" s="408">
        <f>1.7*(D29/$G$49)^$G$50</f>
        <v>0.93631918974956296</v>
      </c>
      <c r="H53" s="408">
        <f>1.7*(D29/$H$49)^$H$50</f>
        <v>0.72988319540269553</v>
      </c>
      <c r="I53" s="409">
        <f>1.7*($I$48/$I$49)^$I$50</f>
        <v>0.5761704689977738</v>
      </c>
      <c r="J53" s="387"/>
      <c r="K53" s="387"/>
      <c r="L53" s="387"/>
      <c r="M53" s="387"/>
      <c r="N53" s="387"/>
      <c r="O53" s="410"/>
      <c r="P53" s="387"/>
      <c r="Q53" s="387"/>
      <c r="R53" s="387"/>
      <c r="S53" s="387"/>
      <c r="T53" s="387"/>
      <c r="U53" s="387"/>
    </row>
    <row r="54" spans="2:21" s="380" customFormat="1" ht="20.100000000000001" customHeight="1" x14ac:dyDescent="0.15">
      <c r="B54" s="381"/>
      <c r="C54" s="382"/>
      <c r="D54" s="382"/>
      <c r="E54" s="387"/>
      <c r="F54" s="387"/>
      <c r="G54" s="387"/>
      <c r="H54" s="387"/>
      <c r="I54" s="387"/>
      <c r="J54" s="387"/>
      <c r="K54" s="387"/>
      <c r="L54" s="387"/>
      <c r="M54" s="387"/>
      <c r="N54" s="387"/>
      <c r="O54" s="387"/>
      <c r="P54" s="387"/>
      <c r="Q54" s="387"/>
      <c r="R54" s="387"/>
      <c r="S54" s="387"/>
      <c r="T54" s="387"/>
      <c r="U54" s="387"/>
    </row>
    <row r="55" spans="2:21" s="380" customFormat="1" ht="20.100000000000001" customHeight="1" x14ac:dyDescent="0.15">
      <c r="B55" s="381"/>
      <c r="C55" s="382"/>
      <c r="D55" s="382"/>
      <c r="E55" s="387"/>
      <c r="F55" s="387"/>
      <c r="G55" s="387"/>
      <c r="H55" s="387"/>
      <c r="I55" s="387"/>
      <c r="J55" s="387"/>
      <c r="K55" s="387"/>
      <c r="L55" s="387"/>
      <c r="M55" s="387"/>
      <c r="N55" s="387"/>
      <c r="O55" s="387"/>
      <c r="P55" s="387"/>
      <c r="Q55" s="387"/>
      <c r="R55" s="387"/>
      <c r="S55" s="387"/>
      <c r="T55" s="387"/>
      <c r="U55" s="387"/>
    </row>
    <row r="56" spans="2:21" s="380" customFormat="1" ht="20.100000000000001" customHeight="1" x14ac:dyDescent="0.15">
      <c r="B56" s="381"/>
      <c r="C56" s="382"/>
      <c r="D56" s="382"/>
      <c r="E56" s="385" t="s">
        <v>852</v>
      </c>
      <c r="F56" s="387"/>
      <c r="G56" s="387"/>
      <c r="H56" s="387"/>
      <c r="I56" s="387"/>
      <c r="J56" s="387"/>
      <c r="K56" s="387"/>
      <c r="L56" s="387"/>
      <c r="M56" s="385" t="s">
        <v>971</v>
      </c>
      <c r="N56" s="385"/>
      <c r="O56" s="387"/>
      <c r="P56" s="387"/>
      <c r="Q56" s="387"/>
      <c r="R56" s="387"/>
      <c r="S56" s="387"/>
      <c r="T56" s="387"/>
      <c r="U56" s="387"/>
    </row>
    <row r="57" spans="2:21" s="380" customFormat="1" ht="20.100000000000001" customHeight="1" x14ac:dyDescent="0.15">
      <c r="B57" s="381"/>
      <c r="C57" s="382"/>
      <c r="D57" s="382"/>
      <c r="E57" s="387" t="s">
        <v>825</v>
      </c>
      <c r="F57" s="387"/>
      <c r="G57" s="387"/>
      <c r="H57" s="387"/>
      <c r="I57" s="387"/>
      <c r="J57" s="387"/>
      <c r="K57" s="387"/>
      <c r="L57" s="387"/>
      <c r="M57" s="387"/>
      <c r="N57" s="387"/>
      <c r="O57" s="387"/>
      <c r="P57" s="387"/>
      <c r="Q57" s="387"/>
      <c r="R57" s="387"/>
      <c r="S57" s="387"/>
      <c r="T57" s="387"/>
      <c r="U57" s="387"/>
    </row>
    <row r="58" spans="2:21" s="380" customFormat="1" ht="20.100000000000001" customHeight="1" thickBot="1" x14ac:dyDescent="0.2">
      <c r="B58" s="381"/>
      <c r="C58" s="382"/>
      <c r="D58" s="382"/>
      <c r="E58" s="411" t="s">
        <v>916</v>
      </c>
      <c r="F58" s="387"/>
      <c r="G58" s="387"/>
      <c r="H58" s="387"/>
      <c r="I58" s="387"/>
      <c r="J58" s="387"/>
      <c r="K58" s="387"/>
      <c r="L58" s="387"/>
      <c r="M58" s="387" t="s">
        <v>915</v>
      </c>
      <c r="N58" s="387"/>
      <c r="O58" s="387"/>
      <c r="P58" s="387"/>
      <c r="Q58" s="387"/>
      <c r="R58" s="387"/>
      <c r="S58" s="387"/>
      <c r="T58" s="387"/>
      <c r="U58" s="387"/>
    </row>
    <row r="59" spans="2:21" s="380" customFormat="1" ht="20.100000000000001" customHeight="1" x14ac:dyDescent="0.15">
      <c r="B59" s="381"/>
      <c r="C59" s="382"/>
      <c r="D59" s="382"/>
      <c r="E59" s="505" t="s">
        <v>836</v>
      </c>
      <c r="F59" s="505"/>
      <c r="G59" s="412" t="s">
        <v>917</v>
      </c>
      <c r="H59" s="413" t="s">
        <v>907</v>
      </c>
      <c r="I59" s="414" t="s">
        <v>908</v>
      </c>
      <c r="J59" s="415" t="s">
        <v>909</v>
      </c>
      <c r="K59" s="416" t="s">
        <v>910</v>
      </c>
      <c r="L59" s="387"/>
      <c r="M59" s="417" t="s">
        <v>853</v>
      </c>
      <c r="N59" s="413" t="s">
        <v>854</v>
      </c>
      <c r="O59" s="414" t="s">
        <v>855</v>
      </c>
      <c r="P59" s="414" t="s">
        <v>856</v>
      </c>
      <c r="Q59" s="418" t="s">
        <v>857</v>
      </c>
      <c r="R59" s="416" t="s">
        <v>858</v>
      </c>
      <c r="S59" s="387"/>
    </row>
    <row r="60" spans="2:21" s="380" customFormat="1" ht="20.100000000000001" customHeight="1" thickBot="1" x14ac:dyDescent="0.2">
      <c r="B60" s="381"/>
      <c r="C60" s="382"/>
      <c r="D60" s="382"/>
      <c r="E60" s="506" t="s">
        <v>914</v>
      </c>
      <c r="F60" s="506"/>
      <c r="G60" s="406">
        <v>1</v>
      </c>
      <c r="H60" s="419">
        <v>-2.5</v>
      </c>
      <c r="I60" s="420">
        <v>-3.2</v>
      </c>
      <c r="J60" s="421">
        <f>IF(D26&lt;=10,N61,(IF(D26&lt;20,O61,(IF(D26&lt;30,Q61,R61)))))</f>
        <v>-3.2612665038864601</v>
      </c>
      <c r="K60" s="422">
        <f>IF(D26&lt;=10,N62,(IF(D26&lt;20,O62,(IF(D26&lt;30,Q62,R62)))))</f>
        <v>-5.2774669922270805</v>
      </c>
      <c r="L60" s="387"/>
      <c r="M60" s="423" t="s">
        <v>859</v>
      </c>
      <c r="N60" s="419">
        <v>10</v>
      </c>
      <c r="O60" s="424">
        <f>D26</f>
        <v>19.443031782850365</v>
      </c>
      <c r="P60" s="420">
        <v>20</v>
      </c>
      <c r="Q60" s="424">
        <f>D26</f>
        <v>19.443031782850365</v>
      </c>
      <c r="R60" s="425">
        <v>30</v>
      </c>
      <c r="S60" s="387"/>
    </row>
    <row r="61" spans="2:21" s="380" customFormat="1" ht="20.100000000000001" customHeight="1" x14ac:dyDescent="0.15">
      <c r="B61" s="381"/>
      <c r="C61" s="382"/>
      <c r="D61" s="382"/>
      <c r="E61" s="426"/>
      <c r="F61" s="427" t="s">
        <v>845</v>
      </c>
      <c r="G61" s="428">
        <f>0.6*F53^2*$D$30^2</f>
        <v>967.97885745813073</v>
      </c>
      <c r="H61" s="429">
        <f>G61*-$H$60</f>
        <v>2419.9471436453268</v>
      </c>
      <c r="I61" s="430">
        <f>G61*-$I$60</f>
        <v>3097.5323438660184</v>
      </c>
      <c r="J61" s="431">
        <f>G61*-$J$60</f>
        <v>3156.8370242984879</v>
      </c>
      <c r="K61" s="432">
        <f>G61*-$K$60</f>
        <v>5108.4764694089672</v>
      </c>
      <c r="L61" s="387"/>
      <c r="M61" s="433" t="s">
        <v>909</v>
      </c>
      <c r="N61" s="434">
        <v>-4.3</v>
      </c>
      <c r="O61" s="435">
        <f>$P$61+($N$61-$P$61)*($P$60-O60)/10</f>
        <v>-3.2612665038864601</v>
      </c>
      <c r="P61" s="436">
        <v>-3.2</v>
      </c>
      <c r="Q61" s="435">
        <v>-3.2</v>
      </c>
      <c r="R61" s="437">
        <v>-3.2</v>
      </c>
      <c r="S61" s="387"/>
    </row>
    <row r="62" spans="2:21" s="380" customFormat="1" ht="20.100000000000001" customHeight="1" thickBot="1" x14ac:dyDescent="0.2">
      <c r="B62" s="381"/>
      <c r="C62" s="382"/>
      <c r="D62" s="382"/>
      <c r="E62" s="438" t="s">
        <v>844</v>
      </c>
      <c r="F62" s="439" t="s">
        <v>846</v>
      </c>
      <c r="G62" s="428">
        <f>0.6*G53^2*$D$30^2</f>
        <v>608.07469836469772</v>
      </c>
      <c r="H62" s="429">
        <f>G62*-$H$60</f>
        <v>1520.1867459117443</v>
      </c>
      <c r="I62" s="430">
        <f>G62*-$I$60</f>
        <v>1945.8390347670329</v>
      </c>
      <c r="J62" s="431">
        <f>G62*-$J$60</f>
        <v>1983.0936456376514</v>
      </c>
      <c r="K62" s="432">
        <f>G62*-$K$60</f>
        <v>3209.0941494281305</v>
      </c>
      <c r="L62" s="387"/>
      <c r="M62" s="440" t="s">
        <v>910</v>
      </c>
      <c r="N62" s="441">
        <v>-3.2</v>
      </c>
      <c r="O62" s="442">
        <f>$P$62+($N$62-$P$62)*($P$60-O60)/10</f>
        <v>-5.2774669922270805</v>
      </c>
      <c r="P62" s="443">
        <v>-5.4</v>
      </c>
      <c r="Q62" s="442">
        <f>$R$62+($P$62-$R$62)*($R$60-Q60)/10</f>
        <v>-5.5225330077729193</v>
      </c>
      <c r="R62" s="444">
        <v>-3.2</v>
      </c>
      <c r="S62" s="387"/>
    </row>
    <row r="63" spans="2:21" s="380" customFormat="1" ht="20.100000000000001" customHeight="1" x14ac:dyDescent="0.15">
      <c r="B63" s="381"/>
      <c r="C63" s="382"/>
      <c r="D63" s="382"/>
      <c r="E63" s="445"/>
      <c r="F63" s="439" t="s">
        <v>847</v>
      </c>
      <c r="G63" s="428">
        <f>0.6*H53^2*$D$30^2</f>
        <v>369.50116658671459</v>
      </c>
      <c r="H63" s="429">
        <f>G63*-$H$60</f>
        <v>923.75291646678647</v>
      </c>
      <c r="I63" s="430">
        <f>G63*-$I$60</f>
        <v>1182.4037330774868</v>
      </c>
      <c r="J63" s="431">
        <f>G63*-$J$60</f>
        <v>1205.0417777362231</v>
      </c>
      <c r="K63" s="432">
        <f>G63*-$K$60</f>
        <v>1950.030210250786</v>
      </c>
      <c r="L63" s="387"/>
      <c r="M63" s="387"/>
      <c r="N63" s="387"/>
      <c r="O63" s="387"/>
      <c r="P63" s="387"/>
      <c r="Q63" s="387"/>
      <c r="R63" s="387"/>
      <c r="S63" s="387"/>
      <c r="T63" s="387"/>
      <c r="U63" s="387"/>
    </row>
    <row r="64" spans="2:21" s="380" customFormat="1" ht="20.100000000000001" customHeight="1" thickBot="1" x14ac:dyDescent="0.2">
      <c r="B64" s="381"/>
      <c r="C64" s="382"/>
      <c r="D64" s="382"/>
      <c r="E64" s="446"/>
      <c r="F64" s="447" t="s">
        <v>848</v>
      </c>
      <c r="G64" s="448">
        <f>0.6*I53^2*$D$30^2</f>
        <v>230.25606312177149</v>
      </c>
      <c r="H64" s="449">
        <f>G64*-$H$60</f>
        <v>575.64015780442878</v>
      </c>
      <c r="I64" s="450">
        <f>G64*-$I$60</f>
        <v>736.81940198966879</v>
      </c>
      <c r="J64" s="451">
        <f>G64*-$J$60</f>
        <v>750.9263859757998</v>
      </c>
      <c r="K64" s="452">
        <f>G64*-$K$60</f>
        <v>1215.1687728853042</v>
      </c>
      <c r="L64" s="387"/>
      <c r="M64" s="387"/>
      <c r="N64" s="387"/>
      <c r="O64" s="387"/>
      <c r="P64" s="387"/>
      <c r="Q64" s="387"/>
      <c r="R64" s="387"/>
      <c r="S64" s="387"/>
      <c r="T64" s="387"/>
      <c r="U64" s="387"/>
    </row>
    <row r="65" spans="2:30" s="380" customFormat="1" ht="30" customHeight="1" x14ac:dyDescent="0.15">
      <c r="B65" s="381"/>
      <c r="C65" s="382"/>
      <c r="D65" s="382"/>
      <c r="E65" s="383"/>
      <c r="F65" s="383"/>
      <c r="G65" s="383"/>
      <c r="H65" s="383"/>
      <c r="I65" s="383"/>
      <c r="J65" s="383"/>
      <c r="K65" s="453"/>
      <c r="L65" s="383"/>
      <c r="M65" s="383"/>
      <c r="N65" s="383"/>
      <c r="O65" s="383"/>
    </row>
    <row r="66" spans="2:30" s="387" customFormat="1" ht="20.100000000000001" customHeight="1" x14ac:dyDescent="0.15">
      <c r="J66" s="385"/>
      <c r="K66" s="410"/>
      <c r="L66" s="386"/>
      <c r="M66" s="454"/>
      <c r="N66" s="454"/>
      <c r="O66" s="455"/>
    </row>
    <row r="67" spans="2:30" s="387" customFormat="1" ht="20.100000000000001" customHeight="1" x14ac:dyDescent="0.15">
      <c r="J67" s="385"/>
      <c r="K67" s="386"/>
      <c r="L67" s="386"/>
      <c r="M67" s="454"/>
      <c r="N67" s="454"/>
      <c r="O67" s="455"/>
    </row>
    <row r="68" spans="2:30" s="387" customFormat="1" ht="20.100000000000001" customHeight="1" x14ac:dyDescent="0.15">
      <c r="T68" s="388"/>
    </row>
    <row r="69" spans="2:30" s="387" customFormat="1" ht="20.100000000000001" customHeight="1" x14ac:dyDescent="0.15">
      <c r="T69" s="388"/>
    </row>
    <row r="70" spans="2:30" s="387" customFormat="1" ht="20.100000000000001" customHeight="1" x14ac:dyDescent="0.15">
      <c r="T70" s="388"/>
    </row>
    <row r="71" spans="2:30" s="387" customFormat="1" ht="20.100000000000001" customHeight="1" x14ac:dyDescent="0.15">
      <c r="T71" s="388"/>
    </row>
    <row r="72" spans="2:30" s="387" customFormat="1" ht="20.100000000000001" customHeight="1" x14ac:dyDescent="0.15"/>
    <row r="73" spans="2:30" s="387" customFormat="1" ht="20.100000000000001" customHeight="1" x14ac:dyDescent="0.15">
      <c r="U73" s="386"/>
      <c r="V73" s="386"/>
    </row>
    <row r="74" spans="2:30" s="387" customFormat="1" ht="20.100000000000001" customHeight="1" x14ac:dyDescent="0.15"/>
    <row r="75" spans="2:30" s="387" customFormat="1" ht="20.100000000000001" customHeight="1" x14ac:dyDescent="0.15"/>
    <row r="76" spans="2:30" s="387" customFormat="1" ht="20.100000000000001" customHeight="1" x14ac:dyDescent="0.15">
      <c r="W76" s="386"/>
      <c r="X76" s="386"/>
      <c r="Y76" s="386"/>
      <c r="Z76" s="386"/>
      <c r="AA76" s="386"/>
      <c r="AB76" s="386"/>
      <c r="AC76" s="386"/>
      <c r="AD76" s="386"/>
    </row>
    <row r="77" spans="2:30" s="387" customFormat="1" ht="20.100000000000001" customHeight="1" x14ac:dyDescent="0.15">
      <c r="Z77" s="454"/>
      <c r="AA77" s="386"/>
      <c r="AB77" s="386"/>
      <c r="AC77" s="386"/>
      <c r="AD77" s="386"/>
    </row>
    <row r="78" spans="2:30" s="387" customFormat="1" ht="19.899999999999999" customHeight="1" x14ac:dyDescent="0.15"/>
    <row r="79" spans="2:30" s="387" customFormat="1" ht="19.899999999999999" customHeight="1" x14ac:dyDescent="0.15"/>
    <row r="80" spans="2:30" s="387" customFormat="1" ht="19.899999999999999" customHeight="1" x14ac:dyDescent="0.15"/>
    <row r="81" s="387" customFormat="1" ht="19.899999999999999" customHeight="1" x14ac:dyDescent="0.15"/>
    <row r="82" s="387" customFormat="1" ht="19.899999999999999" customHeight="1" x14ac:dyDescent="0.15"/>
    <row r="83" s="387" customFormat="1" ht="19.899999999999999" customHeight="1" x14ac:dyDescent="0.15"/>
    <row r="84" s="387" customFormat="1" ht="19.899999999999999" customHeight="1" x14ac:dyDescent="0.15"/>
    <row r="85" s="387" customFormat="1" ht="19.899999999999999" customHeight="1" x14ac:dyDescent="0.15"/>
    <row r="86" s="387" customFormat="1" ht="19.899999999999999" customHeight="1" x14ac:dyDescent="0.15"/>
    <row r="87" s="387" customFormat="1" ht="19.899999999999999" customHeight="1" x14ac:dyDescent="0.15"/>
    <row r="88" s="387" customFormat="1" ht="19.899999999999999" customHeight="1" x14ac:dyDescent="0.15"/>
    <row r="89" s="387" customFormat="1" ht="19.899999999999999" customHeight="1" x14ac:dyDescent="0.15"/>
    <row r="90" s="387" customFormat="1" ht="19.899999999999999" customHeight="1" x14ac:dyDescent="0.15"/>
    <row r="91" s="387" customFormat="1" ht="19.899999999999999" customHeight="1" x14ac:dyDescent="0.15"/>
    <row r="92" s="387" customFormat="1" ht="19.899999999999999" customHeight="1" x14ac:dyDescent="0.15"/>
    <row r="93" s="387" customFormat="1" ht="19.899999999999999" customHeight="1" x14ac:dyDescent="0.15"/>
    <row r="94" s="387" customFormat="1" ht="19.899999999999999" customHeight="1" x14ac:dyDescent="0.15"/>
    <row r="95" s="387" customFormat="1" ht="19.899999999999999" customHeight="1" x14ac:dyDescent="0.15"/>
    <row r="96" s="387" customFormat="1" ht="19.899999999999999" customHeight="1" x14ac:dyDescent="0.15"/>
    <row r="97" s="387" customFormat="1" ht="19.899999999999999" customHeight="1" x14ac:dyDescent="0.15"/>
    <row r="98" ht="19.899999999999999" customHeight="1" x14ac:dyDescent="0.15"/>
    <row r="99" ht="19.899999999999999" customHeight="1" x14ac:dyDescent="0.15"/>
    <row r="100" ht="19.899999999999999" customHeight="1" x14ac:dyDescent="0.15"/>
  </sheetData>
  <sheetProtection sheet="1" objects="1" scenarios="1"/>
  <mergeCells count="23">
    <mergeCell ref="E59:F59"/>
    <mergeCell ref="E60:F60"/>
    <mergeCell ref="F31:O31"/>
    <mergeCell ref="F30:O30"/>
    <mergeCell ref="J35:K35"/>
    <mergeCell ref="L35:M35"/>
    <mergeCell ref="J36:K38"/>
    <mergeCell ref="L36:M38"/>
    <mergeCell ref="J39:K40"/>
    <mergeCell ref="L39:M40"/>
    <mergeCell ref="B28:C28"/>
    <mergeCell ref="B31:C31"/>
    <mergeCell ref="F25:J25"/>
    <mergeCell ref="K25:O25"/>
    <mergeCell ref="F29:J29"/>
    <mergeCell ref="K29:O29"/>
    <mergeCell ref="F38:I38"/>
    <mergeCell ref="F39:I39"/>
    <mergeCell ref="F40:I40"/>
    <mergeCell ref="J34:M34"/>
    <mergeCell ref="F34:I35"/>
    <mergeCell ref="F36:I36"/>
    <mergeCell ref="F37:I37"/>
  </mergeCells>
  <phoneticPr fontId="18"/>
  <pageMargins left="0.55118110236220474" right="0.23622047244094491" top="0.55118110236220474" bottom="0.35433070866141736" header="0.51181102362204722" footer="0.51181102362204722"/>
  <pageSetup paperSize="9" scale="60" firstPageNumber="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13"/>
  </sheetPr>
  <dimension ref="A1:O136"/>
  <sheetViews>
    <sheetView tabSelected="1" view="pageBreakPreview" zoomScale="60" zoomScaleNormal="100" workbookViewId="0">
      <selection activeCell="E11" sqref="E11"/>
    </sheetView>
  </sheetViews>
  <sheetFormatPr defaultRowHeight="18" customHeight="1" x14ac:dyDescent="0.15"/>
  <cols>
    <col min="1" max="1" width="3.875" style="172" customWidth="1"/>
    <col min="2" max="2" width="7" style="172" customWidth="1"/>
    <col min="3" max="14" width="7.625" style="172" customWidth="1"/>
    <col min="15" max="16384" width="9" style="172"/>
  </cols>
  <sheetData>
    <row r="1" spans="1:14" ht="18" customHeight="1" x14ac:dyDescent="0.15">
      <c r="A1" s="231" t="s">
        <v>924</v>
      </c>
      <c r="B1" s="232"/>
      <c r="C1" s="232"/>
      <c r="D1" s="232"/>
      <c r="E1" s="232"/>
      <c r="F1" s="232"/>
      <c r="G1" s="232"/>
      <c r="H1" s="232"/>
      <c r="I1" s="232"/>
      <c r="J1" s="232"/>
      <c r="K1" s="232"/>
      <c r="L1" s="232"/>
      <c r="M1" s="232"/>
      <c r="N1" s="232"/>
    </row>
    <row r="2" spans="1:14" ht="9.9499999999999993" customHeight="1" x14ac:dyDescent="0.15"/>
    <row r="3" spans="1:14" ht="18" customHeight="1" thickBot="1" x14ac:dyDescent="0.2">
      <c r="A3" s="172" t="s">
        <v>819</v>
      </c>
      <c r="F3" s="186"/>
    </row>
    <row r="4" spans="1:14" ht="18" customHeight="1" x14ac:dyDescent="0.15">
      <c r="B4" s="187" t="s">
        <v>0</v>
      </c>
      <c r="C4" s="188"/>
      <c r="D4" s="188"/>
      <c r="E4" s="189" t="str">
        <f>'１．入力シート'!D23</f>
        <v>（仮称）住宅型有料老人ホームまごころ　新築工事</v>
      </c>
      <c r="F4" s="190"/>
      <c r="G4" s="191"/>
      <c r="H4" s="190"/>
      <c r="I4" s="190"/>
      <c r="J4" s="190"/>
      <c r="K4" s="190"/>
      <c r="L4" s="190"/>
      <c r="M4" s="190"/>
      <c r="N4" s="192"/>
    </row>
    <row r="5" spans="1:14" ht="18" customHeight="1" x14ac:dyDescent="0.15">
      <c r="A5" s="172" t="s">
        <v>820</v>
      </c>
      <c r="B5" s="193" t="s">
        <v>1</v>
      </c>
      <c r="C5" s="174"/>
      <c r="D5" s="174"/>
      <c r="E5" s="194" t="str">
        <f>'１．入力シート'!D24</f>
        <v>佐賀県鳥栖市平田町字東前3105-23他</v>
      </c>
      <c r="F5" s="171"/>
      <c r="G5" s="195"/>
      <c r="H5" s="171"/>
      <c r="I5" s="171"/>
      <c r="J5" s="171"/>
      <c r="K5" s="171"/>
      <c r="L5" s="171"/>
      <c r="M5" s="171"/>
      <c r="N5" s="168"/>
    </row>
    <row r="6" spans="1:14" ht="18" customHeight="1" x14ac:dyDescent="0.15">
      <c r="B6" s="193" t="s">
        <v>821</v>
      </c>
      <c r="C6" s="174"/>
      <c r="D6" s="174"/>
      <c r="E6" s="258">
        <f>'１．入力シート'!D25</f>
        <v>3.53</v>
      </c>
      <c r="F6" s="174" t="s">
        <v>937</v>
      </c>
      <c r="G6" s="169" t="s">
        <v>822</v>
      </c>
      <c r="H6" s="170">
        <f>'１．入力シート'!D26</f>
        <v>19.443031782850365</v>
      </c>
      <c r="I6" s="171" t="s">
        <v>823</v>
      </c>
      <c r="J6" s="175"/>
      <c r="K6" s="171"/>
      <c r="L6" s="171"/>
      <c r="M6" s="171"/>
      <c r="N6" s="168"/>
    </row>
    <row r="7" spans="1:14" ht="18" customHeight="1" x14ac:dyDescent="0.15">
      <c r="B7" s="193" t="s">
        <v>938</v>
      </c>
      <c r="C7" s="174"/>
      <c r="D7" s="174"/>
      <c r="E7" s="259">
        <f>'１．入力シート'!D29</f>
        <v>6.5650000000000004</v>
      </c>
      <c r="F7" s="176" t="s">
        <v>939</v>
      </c>
      <c r="G7" s="169" t="s">
        <v>822</v>
      </c>
      <c r="H7" s="263" t="s">
        <v>940</v>
      </c>
      <c r="I7" s="171">
        <f>'１．入力シート'!D27</f>
        <v>4.4000000000000004</v>
      </c>
      <c r="J7" s="185" t="s">
        <v>941</v>
      </c>
      <c r="K7" s="263" t="s">
        <v>929</v>
      </c>
      <c r="L7" s="171"/>
      <c r="M7" s="171">
        <f>'１．入力シート'!D28</f>
        <v>8.73</v>
      </c>
      <c r="N7" s="168" t="s">
        <v>942</v>
      </c>
    </row>
    <row r="8" spans="1:14" ht="18" customHeight="1" x14ac:dyDescent="0.15">
      <c r="B8" s="193" t="s">
        <v>11</v>
      </c>
      <c r="C8" s="174"/>
      <c r="D8" s="174"/>
      <c r="E8" s="257">
        <f>'１．入力シート'!D30</f>
        <v>34</v>
      </c>
      <c r="F8" s="174" t="s">
        <v>943</v>
      </c>
      <c r="G8" s="171"/>
      <c r="H8" s="171"/>
      <c r="I8" s="171"/>
      <c r="J8" s="171"/>
      <c r="K8" s="171"/>
      <c r="L8" s="171"/>
      <c r="M8" s="171"/>
      <c r="N8" s="168"/>
    </row>
    <row r="9" spans="1:14" ht="18" customHeight="1" x14ac:dyDescent="0.15">
      <c r="B9" s="196" t="s">
        <v>824</v>
      </c>
      <c r="C9" s="197"/>
      <c r="D9" s="197"/>
      <c r="E9" s="198"/>
      <c r="F9" s="276" t="str">
        <f>IF('１．入力シート'!D31=1,"Ⅰ",IF('１．入力シート'!D31=2,"Ⅱ",IF('１．入力シート'!D31=3,"Ⅲ",IF('１．入力シート'!D31=4,"Ⅳ","入力ミスです。再入力してください。"))))</f>
        <v>Ⅲ</v>
      </c>
      <c r="G9" s="199"/>
      <c r="H9" s="199"/>
      <c r="I9" s="199"/>
      <c r="J9" s="199"/>
      <c r="K9" s="199"/>
      <c r="L9" s="199"/>
      <c r="M9" s="199"/>
      <c r="N9" s="200"/>
    </row>
    <row r="10" spans="1:14" ht="18" customHeight="1" thickBot="1" x14ac:dyDescent="0.2">
      <c r="B10" s="201" t="s">
        <v>944</v>
      </c>
      <c r="C10" s="202"/>
      <c r="D10" s="202"/>
      <c r="E10" s="203" t="str">
        <f>'１．入力シート'!D32</f>
        <v>カラーベスト</v>
      </c>
      <c r="F10" s="202"/>
      <c r="G10" s="204"/>
      <c r="H10" s="205"/>
      <c r="I10" s="205"/>
      <c r="J10" s="205"/>
      <c r="K10" s="205"/>
      <c r="L10" s="205"/>
      <c r="M10" s="205"/>
      <c r="N10" s="206"/>
    </row>
    <row r="11" spans="1:14" ht="18" customHeight="1" x14ac:dyDescent="0.15">
      <c r="B11" s="260"/>
      <c r="C11" s="172" t="s">
        <v>926</v>
      </c>
      <c r="D11" s="260"/>
      <c r="E11" s="260"/>
      <c r="F11" s="260"/>
      <c r="G11" s="261"/>
      <c r="H11" s="262"/>
      <c r="I11" s="262"/>
      <c r="J11" s="262"/>
      <c r="K11" s="262"/>
      <c r="L11" s="262"/>
      <c r="M11" s="262"/>
      <c r="N11" s="262"/>
    </row>
    <row r="12" spans="1:14" ht="18" customHeight="1" x14ac:dyDescent="0.15">
      <c r="F12" s="186"/>
    </row>
    <row r="13" spans="1:14" ht="18" customHeight="1" x14ac:dyDescent="0.15">
      <c r="A13" s="172" t="s">
        <v>1015</v>
      </c>
    </row>
    <row r="14" spans="1:14" ht="48" customHeight="1" x14ac:dyDescent="0.15">
      <c r="B14" s="551" t="s">
        <v>955</v>
      </c>
      <c r="C14" s="552"/>
      <c r="D14" s="552"/>
      <c r="E14" s="552"/>
      <c r="F14" s="552"/>
      <c r="G14" s="552"/>
      <c r="H14" s="552"/>
      <c r="I14" s="552"/>
      <c r="J14" s="552"/>
      <c r="K14" s="552"/>
      <c r="L14" s="552"/>
      <c r="M14" s="552"/>
      <c r="N14" s="552"/>
    </row>
    <row r="15" spans="1:14" ht="18" customHeight="1" thickBot="1" x14ac:dyDescent="0.2"/>
    <row r="16" spans="1:14" ht="30" customHeight="1" x14ac:dyDescent="0.15">
      <c r="C16" s="561" t="s">
        <v>991</v>
      </c>
      <c r="D16" s="562"/>
      <c r="E16" s="563"/>
      <c r="F16" s="570" t="s">
        <v>948</v>
      </c>
      <c r="G16" s="571"/>
      <c r="H16" s="571"/>
      <c r="I16" s="571"/>
      <c r="J16" s="571"/>
      <c r="K16" s="572"/>
    </row>
    <row r="17" spans="1:14" ht="18" customHeight="1" x14ac:dyDescent="0.15">
      <c r="C17" s="564"/>
      <c r="D17" s="565"/>
      <c r="E17" s="566"/>
      <c r="F17" s="573" t="s">
        <v>949</v>
      </c>
      <c r="G17" s="574"/>
      <c r="H17" s="346" t="s">
        <v>1012</v>
      </c>
      <c r="I17" s="347"/>
      <c r="J17" s="348" t="s">
        <v>950</v>
      </c>
      <c r="K17" s="349"/>
    </row>
    <row r="18" spans="1:14" ht="18" customHeight="1" thickBot="1" x14ac:dyDescent="0.2">
      <c r="C18" s="567"/>
      <c r="D18" s="568"/>
      <c r="E18" s="569"/>
      <c r="F18" s="575"/>
      <c r="G18" s="576"/>
      <c r="H18" s="350" t="s">
        <v>932</v>
      </c>
      <c r="I18" s="351"/>
      <c r="J18" s="352" t="s">
        <v>933</v>
      </c>
      <c r="K18" s="353"/>
    </row>
    <row r="19" spans="1:14" ht="18" customHeight="1" x14ac:dyDescent="0.15">
      <c r="C19" s="264" t="s">
        <v>840</v>
      </c>
      <c r="D19" s="173"/>
      <c r="E19" s="173"/>
      <c r="F19" s="555">
        <v>2250</v>
      </c>
      <c r="G19" s="556"/>
      <c r="H19" s="177">
        <v>5900</v>
      </c>
      <c r="I19" s="178"/>
      <c r="J19" s="559">
        <v>5800</v>
      </c>
      <c r="K19" s="560"/>
    </row>
    <row r="20" spans="1:14" ht="18" customHeight="1" x14ac:dyDescent="0.15">
      <c r="C20" s="264" t="s">
        <v>841</v>
      </c>
      <c r="D20" s="173"/>
      <c r="E20" s="173"/>
      <c r="F20" s="555">
        <v>1950</v>
      </c>
      <c r="G20" s="556"/>
      <c r="H20" s="177">
        <v>5100</v>
      </c>
      <c r="I20" s="178"/>
      <c r="J20" s="557" t="s">
        <v>925</v>
      </c>
      <c r="K20" s="558"/>
    </row>
    <row r="21" spans="1:14" ht="18" customHeight="1" thickBot="1" x14ac:dyDescent="0.2">
      <c r="C21" s="265" t="s">
        <v>842</v>
      </c>
      <c r="D21" s="266"/>
      <c r="E21" s="266"/>
      <c r="F21" s="520">
        <v>1550</v>
      </c>
      <c r="G21" s="521"/>
      <c r="H21" s="179">
        <v>4150</v>
      </c>
      <c r="I21" s="180"/>
      <c r="J21" s="577" t="s">
        <v>936</v>
      </c>
      <c r="K21" s="578"/>
    </row>
    <row r="22" spans="1:14" ht="18" customHeight="1" x14ac:dyDescent="0.15">
      <c r="C22" s="274" t="s">
        <v>992</v>
      </c>
      <c r="D22" s="280"/>
      <c r="E22" s="280"/>
      <c r="F22" s="281"/>
      <c r="G22" s="281"/>
      <c r="H22" s="282"/>
      <c r="I22" s="282"/>
      <c r="J22" s="283"/>
      <c r="K22" s="283"/>
      <c r="L22" s="282"/>
      <c r="M22" s="282"/>
    </row>
    <row r="23" spans="1:14" ht="18" customHeight="1" x14ac:dyDescent="0.15">
      <c r="C23" s="274" t="s">
        <v>912</v>
      </c>
      <c r="D23" s="280"/>
      <c r="E23" s="280"/>
      <c r="F23" s="281"/>
      <c r="G23" s="281"/>
      <c r="H23" s="282"/>
      <c r="I23" s="282"/>
      <c r="J23" s="283"/>
      <c r="K23" s="283"/>
      <c r="L23" s="282"/>
      <c r="M23" s="282"/>
    </row>
    <row r="24" spans="1:14" ht="18" customHeight="1" x14ac:dyDescent="0.15">
      <c r="F24" s="186"/>
    </row>
    <row r="25" spans="1:14" ht="18" customHeight="1" x14ac:dyDescent="0.15">
      <c r="A25" s="172" t="s">
        <v>1016</v>
      </c>
      <c r="F25" s="186"/>
    </row>
    <row r="26" spans="1:14" ht="18" customHeight="1" x14ac:dyDescent="0.15">
      <c r="B26" s="198" t="s">
        <v>825</v>
      </c>
      <c r="C26" s="171"/>
      <c r="D26" s="171"/>
      <c r="E26" s="171"/>
      <c r="F26" s="195"/>
      <c r="G26" s="195"/>
      <c r="H26" s="171"/>
      <c r="I26" s="207"/>
    </row>
    <row r="27" spans="1:14" ht="18" customHeight="1" x14ac:dyDescent="0.15">
      <c r="B27" s="172" t="s">
        <v>945</v>
      </c>
      <c r="E27" s="208" t="s">
        <v>826</v>
      </c>
      <c r="F27" s="172" t="s">
        <v>827</v>
      </c>
    </row>
    <row r="28" spans="1:14" ht="18" customHeight="1" x14ac:dyDescent="0.15">
      <c r="E28" s="208" t="s">
        <v>880</v>
      </c>
      <c r="F28" s="172" t="s">
        <v>828</v>
      </c>
    </row>
    <row r="29" spans="1:14" ht="18" customHeight="1" x14ac:dyDescent="0.15">
      <c r="B29" s="209" t="s">
        <v>881</v>
      </c>
      <c r="E29" s="208" t="s">
        <v>830</v>
      </c>
      <c r="F29" s="209" t="s">
        <v>946</v>
      </c>
      <c r="K29" s="172" t="s">
        <v>862</v>
      </c>
      <c r="M29" s="210">
        <f>E7</f>
        <v>6.5650000000000004</v>
      </c>
      <c r="N29" s="172" t="s">
        <v>864</v>
      </c>
    </row>
    <row r="30" spans="1:14" ht="18" customHeight="1" x14ac:dyDescent="0.15">
      <c r="E30" s="208" t="s">
        <v>831</v>
      </c>
      <c r="F30" s="209" t="s">
        <v>865</v>
      </c>
      <c r="K30" s="172" t="s">
        <v>860</v>
      </c>
      <c r="M30" s="172">
        <f>IF('１．入力シート'!D31=1,'１．入力シート'!F49,IF('１．入力シート'!D31=2,'１．入力シート'!G49,IF('１．入力シート'!D31=3,'１．入力シート'!H49,IF('１．入力シート'!D31=4,'１．入力シート'!I49,"－"))))</f>
        <v>450</v>
      </c>
      <c r="N30" s="172" t="s">
        <v>866</v>
      </c>
    </row>
    <row r="31" spans="1:14" ht="18" customHeight="1" x14ac:dyDescent="0.15">
      <c r="E31" s="208" t="s">
        <v>832</v>
      </c>
      <c r="F31" s="209" t="s">
        <v>867</v>
      </c>
      <c r="K31" s="172" t="s">
        <v>861</v>
      </c>
      <c r="M31" s="172">
        <f>IF('１．入力シート'!D31=1,'１．入力シート'!F50,IF('１．入力シート'!D31=2,'１．入力シート'!G50,IF('１．入力シート'!D31=3,'１．入力シート'!H50,IF('１．入力シート'!D31=4,'１．入力シート'!I50,"－"))))</f>
        <v>0.2</v>
      </c>
      <c r="N31" s="172" t="s">
        <v>866</v>
      </c>
    </row>
    <row r="32" spans="1:14" ht="18" customHeight="1" x14ac:dyDescent="0.15">
      <c r="B32" s="172" t="s">
        <v>833</v>
      </c>
      <c r="E32" s="208" t="s">
        <v>834</v>
      </c>
      <c r="F32" s="209" t="s">
        <v>868</v>
      </c>
      <c r="K32" s="172" t="s">
        <v>869</v>
      </c>
      <c r="N32" s="172" t="s">
        <v>866</v>
      </c>
    </row>
    <row r="33" spans="1:15" ht="18" customHeight="1" x14ac:dyDescent="0.15">
      <c r="E33" s="208" t="s">
        <v>835</v>
      </c>
      <c r="F33" s="209" t="s">
        <v>870</v>
      </c>
      <c r="K33" s="172" t="s">
        <v>863</v>
      </c>
      <c r="N33" s="172" t="s">
        <v>866</v>
      </c>
    </row>
    <row r="34" spans="1:15" ht="18" customHeight="1" x14ac:dyDescent="0.15">
      <c r="E34" s="208"/>
      <c r="F34" s="209"/>
    </row>
    <row r="35" spans="1:15" ht="18" customHeight="1" thickBot="1" x14ac:dyDescent="0.2">
      <c r="B35" s="172" t="s">
        <v>873</v>
      </c>
      <c r="F35" s="186"/>
    </row>
    <row r="36" spans="1:15" ht="18" customHeight="1" thickBot="1" x14ac:dyDescent="0.2">
      <c r="C36" s="528" t="s">
        <v>886</v>
      </c>
      <c r="D36" s="529"/>
      <c r="E36" s="530"/>
      <c r="F36" s="211" t="s">
        <v>947</v>
      </c>
      <c r="G36" s="212" t="s">
        <v>907</v>
      </c>
      <c r="H36" s="212" t="s">
        <v>908</v>
      </c>
      <c r="I36" s="212" t="s">
        <v>909</v>
      </c>
      <c r="J36" s="256" t="s">
        <v>910</v>
      </c>
      <c r="K36" s="213"/>
      <c r="L36" s="213"/>
      <c r="M36" s="213"/>
    </row>
    <row r="37" spans="1:15" ht="18" customHeight="1" x14ac:dyDescent="0.15">
      <c r="C37" s="531" t="s">
        <v>837</v>
      </c>
      <c r="D37" s="532"/>
      <c r="E37" s="533"/>
      <c r="F37" s="214">
        <v>1</v>
      </c>
      <c r="G37" s="215">
        <v>-2.5</v>
      </c>
      <c r="H37" s="215">
        <v>-3.2</v>
      </c>
      <c r="I37" s="216">
        <f>'１．入力シート'!J60</f>
        <v>-3.2612665038864601</v>
      </c>
      <c r="J37" s="217">
        <f>'１．入力シート'!K60</f>
        <v>-5.2774669922270805</v>
      </c>
      <c r="K37" s="213"/>
      <c r="M37" s="213"/>
    </row>
    <row r="38" spans="1:15" ht="18" customHeight="1" thickBot="1" x14ac:dyDescent="0.2">
      <c r="C38" s="534" t="s">
        <v>838</v>
      </c>
      <c r="D38" s="535"/>
      <c r="E38" s="536"/>
      <c r="F38" s="277">
        <f>IF('１．入力シート'!D31=1,'１．入力シート'!G61,IF('１．入力シート'!D31=2,'１．入力シート'!G62,IF('１．入力シート'!D31=3,'１．入力シート'!G63,IF('１．入力シート'!D31=4,'１．入力シート'!G64,"－"))))</f>
        <v>369.50116658671459</v>
      </c>
      <c r="G38" s="278">
        <f>$F$38*G37</f>
        <v>-923.75291646678647</v>
      </c>
      <c r="H38" s="278">
        <f>$F$38*H37</f>
        <v>-1182.4037330774868</v>
      </c>
      <c r="I38" s="278">
        <f>$F$38*I37</f>
        <v>-1205.0417777362231</v>
      </c>
      <c r="J38" s="279">
        <f>$F$38*J37</f>
        <v>-1950.030210250786</v>
      </c>
      <c r="K38" s="213" t="s">
        <v>839</v>
      </c>
      <c r="M38" s="213"/>
    </row>
    <row r="39" spans="1:15" ht="18" customHeight="1" x14ac:dyDescent="0.15">
      <c r="C39" s="213"/>
      <c r="D39" s="213"/>
      <c r="E39" s="213"/>
      <c r="F39" s="213"/>
      <c r="G39" s="213"/>
      <c r="H39" s="213"/>
      <c r="I39" s="213"/>
      <c r="J39" s="213"/>
      <c r="K39" s="213"/>
      <c r="L39" s="213"/>
      <c r="M39" s="213"/>
    </row>
    <row r="40" spans="1:15" ht="18" customHeight="1" x14ac:dyDescent="0.15">
      <c r="A40" s="172" t="s">
        <v>879</v>
      </c>
    </row>
    <row r="41" spans="1:15" ht="48" customHeight="1" thickBot="1" x14ac:dyDescent="0.2">
      <c r="B41" s="553" t="s">
        <v>953</v>
      </c>
      <c r="C41" s="554"/>
      <c r="D41" s="554"/>
      <c r="E41" s="554"/>
      <c r="F41" s="554"/>
      <c r="G41" s="554"/>
      <c r="H41" s="554"/>
      <c r="I41" s="554"/>
      <c r="J41" s="554"/>
      <c r="K41" s="554"/>
      <c r="L41" s="554"/>
      <c r="M41" s="554"/>
      <c r="N41" s="554"/>
    </row>
    <row r="42" spans="1:15" ht="18" customHeight="1" x14ac:dyDescent="0.15">
      <c r="B42" s="218"/>
      <c r="C42" s="543" t="s">
        <v>887</v>
      </c>
      <c r="D42" s="544"/>
      <c r="E42" s="544"/>
      <c r="F42" s="544"/>
      <c r="G42" s="544"/>
      <c r="H42" s="544"/>
      <c r="I42" s="545"/>
      <c r="J42" s="268" t="s">
        <v>907</v>
      </c>
      <c r="K42" s="269" t="s">
        <v>908</v>
      </c>
      <c r="L42" s="269" t="s">
        <v>909</v>
      </c>
      <c r="M42" s="270" t="s">
        <v>910</v>
      </c>
      <c r="N42" s="218"/>
      <c r="O42" s="218"/>
    </row>
    <row r="43" spans="1:15" ht="18" customHeight="1" thickBot="1" x14ac:dyDescent="0.2">
      <c r="B43" s="218"/>
      <c r="C43" s="546"/>
      <c r="D43" s="547"/>
      <c r="E43" s="547"/>
      <c r="F43" s="547"/>
      <c r="G43" s="547"/>
      <c r="H43" s="547"/>
      <c r="I43" s="548"/>
      <c r="J43" s="267"/>
      <c r="K43" s="273"/>
      <c r="L43" s="272"/>
      <c r="M43" s="271"/>
      <c r="N43" s="218"/>
      <c r="O43" s="218"/>
    </row>
    <row r="44" spans="1:15" ht="18" customHeight="1" thickBot="1" x14ac:dyDescent="0.2">
      <c r="B44" s="218"/>
      <c r="C44" s="219" t="s">
        <v>951</v>
      </c>
      <c r="D44" s="220"/>
      <c r="E44" s="220"/>
      <c r="F44" s="220"/>
      <c r="G44" s="220"/>
      <c r="H44" s="220"/>
      <c r="I44" s="221"/>
      <c r="J44" s="284">
        <f>ABS(G38)</f>
        <v>923.75291646678647</v>
      </c>
      <c r="K44" s="285">
        <f>ABS(H38)</f>
        <v>1182.4037330774868</v>
      </c>
      <c r="L44" s="285">
        <f>ABS(I38)</f>
        <v>1205.0417777362231</v>
      </c>
      <c r="M44" s="286">
        <f>ABS(J38)</f>
        <v>1950.030210250786</v>
      </c>
      <c r="N44" s="218"/>
      <c r="O44" s="218"/>
    </row>
    <row r="45" spans="1:15" ht="18" customHeight="1" x14ac:dyDescent="0.15">
      <c r="B45" s="218"/>
      <c r="C45" s="222" t="s">
        <v>952</v>
      </c>
      <c r="D45" s="223"/>
      <c r="E45" s="223"/>
      <c r="F45" s="223"/>
      <c r="G45" s="223"/>
      <c r="H45" s="223"/>
      <c r="I45" s="224"/>
      <c r="J45" s="522">
        <f>IF(E7&lt;=10,F19,IF(E7&lt;=13,F20,IF(E7&lt;=25,F21,"高さオーバーのため不適")))</f>
        <v>2250</v>
      </c>
      <c r="K45" s="522"/>
      <c r="L45" s="522"/>
      <c r="M45" s="523"/>
      <c r="N45" s="218"/>
      <c r="O45" s="218"/>
    </row>
    <row r="46" spans="1:15" ht="18" customHeight="1" thickBot="1" x14ac:dyDescent="0.2">
      <c r="B46" s="218"/>
      <c r="C46" s="225" t="s">
        <v>871</v>
      </c>
      <c r="D46" s="226"/>
      <c r="E46" s="226"/>
      <c r="F46" s="226"/>
      <c r="G46" s="226"/>
      <c r="H46" s="226"/>
      <c r="I46" s="227"/>
      <c r="J46" s="228" t="str">
        <f>IF($J$45="高さオーバーのため不適","－",IF(J44&lt;=$J$45,"○","×"))</f>
        <v>○</v>
      </c>
      <c r="K46" s="229" t="str">
        <f>IF($J$45="高さオーバーのため不適","－",IF(K44&lt;=$J$45,"○","×"))</f>
        <v>○</v>
      </c>
      <c r="L46" s="229" t="str">
        <f>IF($J$45="高さオーバーのため不適","－",IF(L44&lt;=$J$45,"○","×"))</f>
        <v>○</v>
      </c>
      <c r="M46" s="230" t="str">
        <f>IF($J$45="高さオーバーのため不適","－",IF(M44&lt;=$J$45,"○","×"))</f>
        <v>○</v>
      </c>
      <c r="N46" s="218"/>
      <c r="O46" s="218"/>
    </row>
    <row r="47" spans="1:15" ht="18" customHeight="1" x14ac:dyDescent="0.15">
      <c r="B47" s="218"/>
      <c r="C47" s="354" t="s">
        <v>882</v>
      </c>
      <c r="D47" s="355"/>
      <c r="E47" s="355"/>
      <c r="F47" s="355"/>
      <c r="G47" s="355"/>
      <c r="H47" s="355"/>
      <c r="I47" s="356"/>
      <c r="J47" s="549">
        <f>IF(E7&lt;=10,H19,IF(E7&lt;=13,H20,IF(E7&lt;=25,H21,"高さオーバーのため不適")))</f>
        <v>5900</v>
      </c>
      <c r="K47" s="549"/>
      <c r="L47" s="549"/>
      <c r="M47" s="550"/>
      <c r="N47" s="218"/>
      <c r="O47" s="218"/>
    </row>
    <row r="48" spans="1:15" ht="18" customHeight="1" thickBot="1" x14ac:dyDescent="0.2">
      <c r="B48" s="218"/>
      <c r="C48" s="357" t="s">
        <v>877</v>
      </c>
      <c r="D48" s="358"/>
      <c r="E48" s="358"/>
      <c r="F48" s="358"/>
      <c r="G48" s="358"/>
      <c r="H48" s="358"/>
      <c r="I48" s="359"/>
      <c r="J48" s="360" t="str">
        <f>IF($J$47="高さオーバーのため不適","－",IF(J44&lt;=$J$47,"○","×"))</f>
        <v>○</v>
      </c>
      <c r="K48" s="361" t="str">
        <f>IF($J$47="高さオーバーのため不適","－",IF(K44&lt;=$J$47,"○","×"))</f>
        <v>○</v>
      </c>
      <c r="L48" s="361" t="str">
        <f>IF($J$47="高さオーバーのため不適","－",IF(L44&lt;=$J$47,"○","×"))</f>
        <v>○</v>
      </c>
      <c r="M48" s="362" t="str">
        <f>IF($J$47="高さオーバーのため不適","－",IF(M44&lt;=$J$47,"○","×"))</f>
        <v>○</v>
      </c>
      <c r="N48" s="218"/>
      <c r="O48" s="218"/>
    </row>
    <row r="49" spans="1:14" ht="18" customHeight="1" x14ac:dyDescent="0.15">
      <c r="B49" s="218"/>
      <c r="C49" s="363" t="s">
        <v>883</v>
      </c>
      <c r="D49" s="364"/>
      <c r="E49" s="364"/>
      <c r="F49" s="364"/>
      <c r="G49" s="364"/>
      <c r="H49" s="364"/>
      <c r="I49" s="365"/>
      <c r="J49" s="524">
        <f>IF(E7&lt;=10,J19,"高さオーバーのため適用せず")</f>
        <v>5800</v>
      </c>
      <c r="K49" s="524"/>
      <c r="L49" s="524"/>
      <c r="M49" s="525"/>
      <c r="N49" s="218"/>
    </row>
    <row r="50" spans="1:14" ht="18" customHeight="1" thickBot="1" x14ac:dyDescent="0.2">
      <c r="C50" s="366" t="s">
        <v>878</v>
      </c>
      <c r="D50" s="367"/>
      <c r="E50" s="367"/>
      <c r="F50" s="367"/>
      <c r="G50" s="367"/>
      <c r="H50" s="367"/>
      <c r="I50" s="368"/>
      <c r="J50" s="369" t="str">
        <f>IF($J$49="高さオーバーのため適用せず","－",IF(J44&lt;=$J$49,"○","×"))</f>
        <v>○</v>
      </c>
      <c r="K50" s="370" t="str">
        <f>IF($J$49="高さオーバーのため適用せず","－",IF(K44&lt;=$J$49,"○","×"))</f>
        <v>○</v>
      </c>
      <c r="L50" s="370" t="str">
        <f>IF($J$49="高さオーバーのため適用せず","－",IF(L44&lt;=$J$49,"○","×"))</f>
        <v>○</v>
      </c>
      <c r="M50" s="371" t="str">
        <f>IF($J$49="高さオーバーのため適用せず","－",IF(M44&lt;=$J$49,"○","×"))</f>
        <v>○</v>
      </c>
    </row>
    <row r="51" spans="1:14" ht="18" customHeight="1" x14ac:dyDescent="0.15">
      <c r="C51" s="537" t="s">
        <v>930</v>
      </c>
      <c r="D51" s="538"/>
      <c r="E51" s="538"/>
      <c r="F51" s="538"/>
      <c r="G51" s="538"/>
      <c r="H51" s="538"/>
      <c r="I51" s="539"/>
      <c r="J51" s="287" t="str">
        <f>IF(M48="○","適","不適")</f>
        <v>適</v>
      </c>
      <c r="K51" s="288"/>
      <c r="L51" s="288"/>
      <c r="M51" s="289"/>
    </row>
    <row r="52" spans="1:14" ht="18" customHeight="1" thickBot="1" x14ac:dyDescent="0.2">
      <c r="C52" s="540"/>
      <c r="D52" s="541"/>
      <c r="E52" s="541"/>
      <c r="F52" s="541"/>
      <c r="G52" s="541"/>
      <c r="H52" s="541"/>
      <c r="I52" s="542"/>
      <c r="J52" s="290" t="str">
        <f>IF(M48="○","上表の判定に応じた施工を行ってください","補強工法でも施工不可の部位があるため")</f>
        <v>上表の判定に応じた施工を行ってください</v>
      </c>
      <c r="K52" s="291"/>
      <c r="L52" s="291"/>
      <c r="M52" s="292"/>
    </row>
    <row r="53" spans="1:14" s="275" customFormat="1" ht="18" customHeight="1" x14ac:dyDescent="0.15">
      <c r="I53" s="275" t="s">
        <v>931</v>
      </c>
    </row>
    <row r="54" spans="1:14" ht="18" customHeight="1" x14ac:dyDescent="0.15">
      <c r="I54" s="275" t="s">
        <v>954</v>
      </c>
    </row>
    <row r="55" spans="1:14" ht="18" customHeight="1" x14ac:dyDescent="0.15">
      <c r="I55" s="275"/>
    </row>
    <row r="56" spans="1:14" ht="18" customHeight="1" x14ac:dyDescent="0.15">
      <c r="A56" s="378" t="s">
        <v>1017</v>
      </c>
      <c r="B56" s="296"/>
      <c r="C56" s="468"/>
      <c r="D56" s="469"/>
      <c r="E56" s="469"/>
      <c r="F56" s="469"/>
      <c r="G56" s="469"/>
      <c r="H56" s="470"/>
      <c r="I56" s="471"/>
      <c r="J56" s="472"/>
      <c r="K56" s="472"/>
      <c r="L56" s="472"/>
      <c r="M56" s="472"/>
      <c r="N56" s="296"/>
    </row>
    <row r="57" spans="1:14" ht="18" customHeight="1" x14ac:dyDescent="0.15">
      <c r="A57" s="378"/>
      <c r="B57" s="526" t="s">
        <v>1010</v>
      </c>
      <c r="C57" s="527"/>
      <c r="D57" s="527"/>
      <c r="E57" s="527"/>
      <c r="F57" s="527"/>
      <c r="G57" s="527"/>
      <c r="H57" s="527"/>
      <c r="I57" s="527"/>
      <c r="J57" s="527"/>
      <c r="K57" s="527"/>
      <c r="L57" s="527"/>
      <c r="M57" s="527"/>
      <c r="N57" s="527"/>
    </row>
    <row r="58" spans="1:14" ht="18" customHeight="1" x14ac:dyDescent="0.15">
      <c r="A58" s="378"/>
      <c r="B58" s="473"/>
      <c r="C58" s="296"/>
      <c r="D58" s="296"/>
      <c r="E58" s="296"/>
      <c r="F58" s="296"/>
      <c r="G58" s="296"/>
      <c r="H58" s="296"/>
      <c r="I58" s="296"/>
      <c r="J58" s="296"/>
      <c r="K58" s="296"/>
      <c r="L58" s="296"/>
      <c r="M58" s="296"/>
      <c r="N58" s="296"/>
    </row>
    <row r="59" spans="1:14" ht="18" customHeight="1" x14ac:dyDescent="0.15">
      <c r="A59" s="474" t="s">
        <v>1018</v>
      </c>
      <c r="B59" s="473"/>
      <c r="C59" s="296"/>
      <c r="D59" s="296"/>
      <c r="E59" s="296"/>
      <c r="F59" s="296"/>
      <c r="G59" s="296"/>
      <c r="H59" s="296"/>
      <c r="I59" s="296"/>
      <c r="J59" s="296"/>
      <c r="K59" s="296"/>
      <c r="L59" s="296"/>
      <c r="M59" s="296"/>
      <c r="N59" s="296"/>
    </row>
    <row r="60" spans="1:14" ht="18" customHeight="1" x14ac:dyDescent="0.15">
      <c r="A60" s="378"/>
      <c r="B60" s="474" t="s">
        <v>1011</v>
      </c>
      <c r="C60" s="475"/>
      <c r="D60" s="475"/>
      <c r="E60" s="475"/>
      <c r="F60" s="475"/>
      <c r="G60" s="475"/>
      <c r="H60" s="475"/>
      <c r="I60" s="475"/>
      <c r="J60" s="475"/>
      <c r="K60" s="475"/>
      <c r="L60" s="475"/>
      <c r="M60" s="475"/>
      <c r="N60" s="475"/>
    </row>
    <row r="61" spans="1:14" ht="18" customHeight="1" x14ac:dyDescent="0.15">
      <c r="A61" s="378"/>
      <c r="B61" s="473"/>
      <c r="C61" s="296"/>
      <c r="D61" s="296"/>
      <c r="E61" s="296"/>
      <c r="F61" s="296"/>
      <c r="G61" s="296"/>
      <c r="H61" s="296"/>
      <c r="I61" s="296"/>
      <c r="J61" s="296"/>
      <c r="K61" s="296"/>
      <c r="L61" s="296"/>
      <c r="M61" s="296"/>
      <c r="N61" s="296"/>
    </row>
    <row r="62" spans="1:14" ht="18" customHeight="1" x14ac:dyDescent="0.15">
      <c r="A62" s="474" t="s">
        <v>1019</v>
      </c>
      <c r="B62" s="473"/>
      <c r="C62" s="296"/>
      <c r="D62" s="296"/>
      <c r="E62" s="296"/>
      <c r="F62" s="296"/>
      <c r="G62" s="296"/>
      <c r="H62" s="296"/>
      <c r="I62" s="296"/>
      <c r="J62" s="296"/>
      <c r="K62" s="296"/>
      <c r="L62" s="296"/>
      <c r="M62" s="296"/>
      <c r="N62" s="296"/>
    </row>
    <row r="63" spans="1:14" ht="18" customHeight="1" x14ac:dyDescent="0.15">
      <c r="A63" s="378"/>
      <c r="B63" s="474" t="s">
        <v>1013</v>
      </c>
      <c r="C63" s="475"/>
      <c r="D63" s="475"/>
      <c r="E63" s="475"/>
      <c r="F63" s="475"/>
      <c r="G63" s="475"/>
      <c r="H63" s="475"/>
      <c r="I63" s="475"/>
      <c r="J63" s="475"/>
      <c r="K63" s="475"/>
      <c r="L63" s="475"/>
      <c r="M63" s="475"/>
      <c r="N63" s="475"/>
    </row>
    <row r="64" spans="1:14" ht="18" customHeight="1" x14ac:dyDescent="0.15">
      <c r="A64" s="378"/>
      <c r="B64" s="473"/>
      <c r="C64" s="296"/>
      <c r="D64" s="296"/>
      <c r="E64" s="296"/>
      <c r="F64" s="296"/>
      <c r="G64" s="296"/>
      <c r="H64" s="296"/>
      <c r="I64" s="296"/>
      <c r="J64" s="296"/>
      <c r="K64" s="296"/>
      <c r="L64" s="296"/>
      <c r="M64" s="296"/>
      <c r="N64" s="296"/>
    </row>
    <row r="65" spans="9:9" ht="18" customHeight="1" x14ac:dyDescent="0.15">
      <c r="I65" s="275"/>
    </row>
    <row r="66" spans="9:9" ht="18" customHeight="1" x14ac:dyDescent="0.15">
      <c r="I66" s="275"/>
    </row>
    <row r="67" spans="9:9" ht="18" customHeight="1" x14ac:dyDescent="0.15">
      <c r="I67" s="275"/>
    </row>
    <row r="68" spans="9:9" ht="18" customHeight="1" x14ac:dyDescent="0.15">
      <c r="I68" s="275"/>
    </row>
    <row r="69" spans="9:9" ht="18" customHeight="1" x14ac:dyDescent="0.15">
      <c r="I69" s="275"/>
    </row>
    <row r="70" spans="9:9" ht="18" customHeight="1" x14ac:dyDescent="0.15">
      <c r="I70" s="275"/>
    </row>
    <row r="71" spans="9:9" ht="18" customHeight="1" x14ac:dyDescent="0.15">
      <c r="I71" s="275"/>
    </row>
    <row r="72" spans="9:9" ht="18" customHeight="1" x14ac:dyDescent="0.15">
      <c r="I72" s="275"/>
    </row>
    <row r="73" spans="9:9" ht="18" customHeight="1" x14ac:dyDescent="0.15">
      <c r="I73" s="275"/>
    </row>
    <row r="74" spans="9:9" ht="18" customHeight="1" x14ac:dyDescent="0.15">
      <c r="I74" s="275"/>
    </row>
    <row r="75" spans="9:9" ht="18" customHeight="1" x14ac:dyDescent="0.15">
      <c r="I75" s="275"/>
    </row>
    <row r="76" spans="9:9" ht="18" customHeight="1" x14ac:dyDescent="0.15">
      <c r="I76" s="275"/>
    </row>
    <row r="77" spans="9:9" ht="18" customHeight="1" x14ac:dyDescent="0.15">
      <c r="I77" s="275"/>
    </row>
    <row r="78" spans="9:9" ht="18" customHeight="1" x14ac:dyDescent="0.15">
      <c r="I78" s="275"/>
    </row>
    <row r="79" spans="9:9" ht="18" customHeight="1" x14ac:dyDescent="0.15">
      <c r="I79" s="275"/>
    </row>
    <row r="80" spans="9:9" ht="18" customHeight="1" x14ac:dyDescent="0.15">
      <c r="I80" s="275"/>
    </row>
    <row r="81" spans="1:9" ht="18" customHeight="1" x14ac:dyDescent="0.15">
      <c r="I81" s="275"/>
    </row>
    <row r="82" spans="1:9" ht="18" customHeight="1" x14ac:dyDescent="0.15">
      <c r="I82" s="275"/>
    </row>
    <row r="83" spans="1:9" ht="18" customHeight="1" x14ac:dyDescent="0.15">
      <c r="I83" s="275"/>
    </row>
    <row r="84" spans="1:9" ht="18" customHeight="1" x14ac:dyDescent="0.15">
      <c r="I84" s="275"/>
    </row>
    <row r="85" spans="1:9" ht="18" customHeight="1" x14ac:dyDescent="0.15">
      <c r="I85" s="275"/>
    </row>
    <row r="86" spans="1:9" ht="18" customHeight="1" x14ac:dyDescent="0.15">
      <c r="I86" s="275"/>
    </row>
    <row r="87" spans="1:9" ht="18" customHeight="1" x14ac:dyDescent="0.15">
      <c r="I87" s="275"/>
    </row>
    <row r="88" spans="1:9" ht="18" customHeight="1" x14ac:dyDescent="0.15">
      <c r="I88" s="275"/>
    </row>
    <row r="89" spans="1:9" ht="18" customHeight="1" x14ac:dyDescent="0.15">
      <c r="I89" s="275"/>
    </row>
    <row r="90" spans="1:9" ht="18" customHeight="1" x14ac:dyDescent="0.15">
      <c r="I90" s="275"/>
    </row>
    <row r="91" spans="1:9" ht="18" customHeight="1" x14ac:dyDescent="0.15">
      <c r="I91" s="275"/>
    </row>
    <row r="92" spans="1:9" ht="18" customHeight="1" x14ac:dyDescent="0.15">
      <c r="A92" s="474" t="s">
        <v>1020</v>
      </c>
      <c r="I92" s="275"/>
    </row>
    <row r="93" spans="1:9" ht="18" customHeight="1" x14ac:dyDescent="0.15">
      <c r="I93" s="275"/>
    </row>
    <row r="94" spans="1:9" ht="18" customHeight="1" x14ac:dyDescent="0.15">
      <c r="I94" s="275"/>
    </row>
    <row r="95" spans="1:9" ht="18" customHeight="1" x14ac:dyDescent="0.15">
      <c r="I95" s="275"/>
    </row>
    <row r="96" spans="1:9" ht="18" customHeight="1" x14ac:dyDescent="0.15">
      <c r="I96" s="275"/>
    </row>
    <row r="97" spans="9:9" ht="18" customHeight="1" x14ac:dyDescent="0.15">
      <c r="I97" s="275"/>
    </row>
    <row r="98" spans="9:9" ht="18" customHeight="1" x14ac:dyDescent="0.15">
      <c r="I98" s="275"/>
    </row>
    <row r="99" spans="9:9" ht="18" customHeight="1" x14ac:dyDescent="0.15">
      <c r="I99" s="275"/>
    </row>
    <row r="100" spans="9:9" ht="18" customHeight="1" x14ac:dyDescent="0.15">
      <c r="I100" s="275"/>
    </row>
    <row r="101" spans="9:9" ht="18" customHeight="1" x14ac:dyDescent="0.15">
      <c r="I101" s="275"/>
    </row>
    <row r="102" spans="9:9" ht="18" customHeight="1" x14ac:dyDescent="0.15">
      <c r="I102" s="275"/>
    </row>
    <row r="103" spans="9:9" ht="18" customHeight="1" x14ac:dyDescent="0.15">
      <c r="I103" s="275"/>
    </row>
    <row r="104" spans="9:9" ht="18" customHeight="1" x14ac:dyDescent="0.15">
      <c r="I104" s="275"/>
    </row>
    <row r="105" spans="9:9" ht="18" customHeight="1" x14ac:dyDescent="0.15">
      <c r="I105" s="275"/>
    </row>
    <row r="106" spans="9:9" ht="18" customHeight="1" x14ac:dyDescent="0.15">
      <c r="I106" s="275"/>
    </row>
    <row r="107" spans="9:9" ht="18" customHeight="1" x14ac:dyDescent="0.15">
      <c r="I107" s="275"/>
    </row>
    <row r="108" spans="9:9" ht="18" customHeight="1" x14ac:dyDescent="0.15">
      <c r="I108" s="275"/>
    </row>
    <row r="109" spans="9:9" ht="18" customHeight="1" x14ac:dyDescent="0.15">
      <c r="I109" s="275"/>
    </row>
    <row r="110" spans="9:9" ht="18" customHeight="1" x14ac:dyDescent="0.15">
      <c r="I110" s="275"/>
    </row>
    <row r="111" spans="9:9" ht="18" customHeight="1" x14ac:dyDescent="0.15">
      <c r="I111" s="275"/>
    </row>
    <row r="112" spans="9:9" ht="18" customHeight="1" x14ac:dyDescent="0.15">
      <c r="I112" s="275"/>
    </row>
    <row r="114" spans="1:1" ht="18" customHeight="1" x14ac:dyDescent="0.15">
      <c r="A114" s="172" t="s">
        <v>911</v>
      </c>
    </row>
    <row r="136" spans="14:14" ht="18" customHeight="1" x14ac:dyDescent="0.15">
      <c r="N136" s="172" t="s">
        <v>1014</v>
      </c>
    </row>
  </sheetData>
  <mergeCells count="20">
    <mergeCell ref="B14:N14"/>
    <mergeCell ref="B41:N41"/>
    <mergeCell ref="F20:G20"/>
    <mergeCell ref="J20:K20"/>
    <mergeCell ref="F19:G19"/>
    <mergeCell ref="J19:K19"/>
    <mergeCell ref="C16:E18"/>
    <mergeCell ref="F16:K16"/>
    <mergeCell ref="F17:G18"/>
    <mergeCell ref="J21:K21"/>
    <mergeCell ref="F21:G21"/>
    <mergeCell ref="J45:M45"/>
    <mergeCell ref="J49:M49"/>
    <mergeCell ref="B57:N57"/>
    <mergeCell ref="C36:E36"/>
    <mergeCell ref="C37:E37"/>
    <mergeCell ref="C38:E38"/>
    <mergeCell ref="C51:I52"/>
    <mergeCell ref="C42:I43"/>
    <mergeCell ref="J47:M47"/>
  </mergeCells>
  <phoneticPr fontId="18"/>
  <printOptions horizontalCentered="1"/>
  <pageMargins left="0.59055118110236227" right="0.31496062992125984" top="0.27" bottom="0.15748031496062992" header="0.22" footer="0.15748031496062992"/>
  <pageSetup paperSize="9" scale="84" firstPageNumber="0" orientation="portrait" horizontalDpi="300" verticalDpi="300" r:id="rId1"/>
  <headerFooter alignWithMargins="0">
    <oddHeader>&amp;R&amp;D</oddHeader>
    <oddFooter>&amp;P / &amp;N ページ</oddFooter>
  </headerFooter>
  <rowBreaks count="1" manualBreakCount="1">
    <brk id="54" max="1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60"/>
  <sheetViews>
    <sheetView showGridLines="0" topLeftCell="A4" workbookViewId="0"/>
  </sheetViews>
  <sheetFormatPr defaultRowHeight="13.5" x14ac:dyDescent="0.15"/>
  <cols>
    <col min="1" max="2" width="9.125" style="78" customWidth="1"/>
    <col min="3" max="3" width="10.25" style="79" customWidth="1"/>
    <col min="4" max="13" width="9.625" style="78" customWidth="1"/>
    <col min="14" max="14" width="10.625" style="78" customWidth="1"/>
    <col min="15" max="16384" width="9" style="78"/>
  </cols>
  <sheetData>
    <row r="1" spans="1:14" ht="18.75" x14ac:dyDescent="0.15">
      <c r="A1" s="4" t="s">
        <v>800</v>
      </c>
    </row>
    <row r="2" spans="1:14" ht="17.100000000000001" customHeight="1" x14ac:dyDescent="0.15"/>
    <row r="3" spans="1:14" ht="17.100000000000001" customHeight="1" x14ac:dyDescent="0.15">
      <c r="A3" s="80" t="s">
        <v>801</v>
      </c>
      <c r="B3" s="81"/>
      <c r="C3" s="82" t="s">
        <v>11</v>
      </c>
      <c r="D3" s="579" t="s">
        <v>12</v>
      </c>
      <c r="E3" s="579"/>
      <c r="F3" s="579"/>
      <c r="G3" s="579"/>
      <c r="H3" s="579"/>
      <c r="I3" s="579"/>
      <c r="J3" s="579"/>
      <c r="K3" s="579"/>
      <c r="L3" s="579"/>
      <c r="M3" s="579"/>
      <c r="N3" s="579"/>
    </row>
    <row r="4" spans="1:14" ht="17.100000000000001" customHeight="1" x14ac:dyDescent="0.15">
      <c r="A4" s="83"/>
      <c r="B4" s="84" t="s">
        <v>14</v>
      </c>
      <c r="C4" s="85" t="s">
        <v>13</v>
      </c>
      <c r="D4" s="580" t="s">
        <v>15</v>
      </c>
      <c r="E4" s="580"/>
      <c r="F4" s="580"/>
      <c r="G4" s="580"/>
      <c r="H4" s="580"/>
      <c r="I4" s="580"/>
      <c r="J4" s="580"/>
      <c r="K4" s="580"/>
      <c r="L4" s="580"/>
      <c r="M4" s="580"/>
      <c r="N4" s="580"/>
    </row>
    <row r="5" spans="1:14" ht="17.100000000000001" customHeight="1" x14ac:dyDescent="0.15">
      <c r="A5" s="80"/>
      <c r="B5" s="86"/>
      <c r="C5" s="87" t="s">
        <v>17</v>
      </c>
      <c r="D5" s="13" t="s">
        <v>802</v>
      </c>
      <c r="E5" s="13"/>
      <c r="F5" s="13"/>
      <c r="G5" s="13"/>
      <c r="H5" s="13"/>
      <c r="I5" s="13"/>
      <c r="J5" s="13"/>
      <c r="K5" s="13"/>
      <c r="L5" s="13"/>
      <c r="M5" s="13"/>
      <c r="N5" s="88"/>
    </row>
    <row r="6" spans="1:14" ht="17.100000000000001" customHeight="1" x14ac:dyDescent="0.15">
      <c r="A6" s="89"/>
      <c r="B6" s="90"/>
      <c r="C6" s="91"/>
      <c r="D6" s="92" t="s">
        <v>20</v>
      </c>
      <c r="E6" s="93" t="s">
        <v>21</v>
      </c>
      <c r="F6" s="93" t="s">
        <v>22</v>
      </c>
      <c r="G6" s="93" t="s">
        <v>23</v>
      </c>
      <c r="H6" s="93" t="s">
        <v>24</v>
      </c>
      <c r="I6" s="93" t="s">
        <v>25</v>
      </c>
      <c r="J6" s="93" t="s">
        <v>26</v>
      </c>
      <c r="K6" s="93" t="s">
        <v>27</v>
      </c>
      <c r="L6" s="93" t="s">
        <v>28</v>
      </c>
      <c r="M6" s="93" t="s">
        <v>29</v>
      </c>
      <c r="N6" s="94" t="s">
        <v>30</v>
      </c>
    </row>
    <row r="7" spans="1:14" ht="17.100000000000001" customHeight="1" x14ac:dyDescent="0.15">
      <c r="A7" s="89" t="s">
        <v>19</v>
      </c>
      <c r="B7" s="90"/>
      <c r="C7" s="95" t="s">
        <v>62</v>
      </c>
      <c r="D7" s="22" t="s">
        <v>31</v>
      </c>
      <c r="E7" s="23" t="s">
        <v>32</v>
      </c>
      <c r="F7" s="23" t="s">
        <v>33</v>
      </c>
      <c r="G7" s="23" t="s">
        <v>34</v>
      </c>
      <c r="H7" s="23" t="s">
        <v>35</v>
      </c>
      <c r="I7" s="23"/>
      <c r="J7" s="23"/>
      <c r="K7" s="23" t="s">
        <v>36</v>
      </c>
      <c r="L7" s="23"/>
      <c r="M7" s="23"/>
      <c r="N7" s="24" t="s">
        <v>37</v>
      </c>
    </row>
    <row r="8" spans="1:14" ht="17.100000000000001" customHeight="1" x14ac:dyDescent="0.15">
      <c r="A8" s="89"/>
      <c r="B8" s="90"/>
      <c r="C8" s="95"/>
      <c r="D8" s="22" t="s">
        <v>38</v>
      </c>
      <c r="E8" s="23"/>
      <c r="F8" s="23"/>
      <c r="G8" s="23" t="s">
        <v>39</v>
      </c>
      <c r="H8" s="23"/>
      <c r="I8" s="23"/>
      <c r="J8" s="23"/>
      <c r="K8" s="23"/>
      <c r="L8" s="23" t="s">
        <v>40</v>
      </c>
      <c r="M8" s="23" t="s">
        <v>41</v>
      </c>
      <c r="N8" s="24" t="s">
        <v>42</v>
      </c>
    </row>
    <row r="9" spans="1:14" ht="17.100000000000001" customHeight="1" x14ac:dyDescent="0.15">
      <c r="A9" s="89"/>
      <c r="B9" s="90"/>
      <c r="C9" s="95"/>
      <c r="D9" s="22" t="s">
        <v>43</v>
      </c>
      <c r="E9" s="23" t="s">
        <v>44</v>
      </c>
      <c r="F9" s="23" t="s">
        <v>45</v>
      </c>
      <c r="G9" s="23" t="s">
        <v>46</v>
      </c>
      <c r="H9" s="23" t="s">
        <v>47</v>
      </c>
      <c r="I9" s="23"/>
      <c r="J9" s="23"/>
      <c r="K9" s="23"/>
      <c r="L9" s="23" t="s">
        <v>48</v>
      </c>
      <c r="M9" s="23"/>
      <c r="N9" s="24"/>
    </row>
    <row r="10" spans="1:14" ht="17.100000000000001" customHeight="1" x14ac:dyDescent="0.15">
      <c r="A10" s="89"/>
      <c r="B10" s="90"/>
      <c r="C10" s="95"/>
      <c r="D10" s="22" t="s">
        <v>49</v>
      </c>
      <c r="E10" s="23"/>
      <c r="F10" s="23"/>
      <c r="G10" s="23"/>
      <c r="H10" s="23" t="s">
        <v>50</v>
      </c>
      <c r="I10" s="23"/>
      <c r="J10" s="23"/>
      <c r="K10" s="23"/>
      <c r="L10" s="23"/>
      <c r="M10" s="23"/>
      <c r="N10" s="24"/>
    </row>
    <row r="11" spans="1:14" ht="17.100000000000001" customHeight="1" x14ac:dyDescent="0.15">
      <c r="A11" s="89"/>
      <c r="B11" s="90"/>
      <c r="C11" s="95"/>
      <c r="D11" s="22" t="s">
        <v>51</v>
      </c>
      <c r="E11" s="23"/>
      <c r="F11" s="23"/>
      <c r="G11" s="23" t="s">
        <v>52</v>
      </c>
      <c r="H11" s="23"/>
      <c r="I11" s="23"/>
      <c r="J11" s="23" t="s">
        <v>53</v>
      </c>
      <c r="K11" s="23" t="s">
        <v>54</v>
      </c>
      <c r="L11" s="23" t="s">
        <v>55</v>
      </c>
      <c r="M11" s="23" t="s">
        <v>56</v>
      </c>
      <c r="N11" s="24" t="s">
        <v>57</v>
      </c>
    </row>
    <row r="12" spans="1:14" ht="17.100000000000001" customHeight="1" x14ac:dyDescent="0.15">
      <c r="A12" s="89"/>
      <c r="B12" s="90"/>
      <c r="C12" s="96"/>
      <c r="D12" s="97" t="s">
        <v>58</v>
      </c>
      <c r="E12" s="98" t="s">
        <v>59</v>
      </c>
      <c r="F12" s="98"/>
      <c r="G12" s="98" t="s">
        <v>60</v>
      </c>
      <c r="H12" s="98"/>
      <c r="I12" s="98"/>
      <c r="J12" s="98"/>
      <c r="K12" s="98"/>
      <c r="L12" s="98"/>
      <c r="M12" s="98"/>
      <c r="N12" s="99"/>
    </row>
    <row r="13" spans="1:14" ht="17.100000000000001" customHeight="1" x14ac:dyDescent="0.15">
      <c r="A13" s="89"/>
      <c r="B13" s="90"/>
      <c r="C13" s="100" t="s">
        <v>346</v>
      </c>
      <c r="D13" s="101" t="s">
        <v>327</v>
      </c>
      <c r="E13" s="101" t="s">
        <v>328</v>
      </c>
      <c r="F13" s="101" t="s">
        <v>329</v>
      </c>
      <c r="G13" s="101" t="s">
        <v>330</v>
      </c>
      <c r="H13" s="101" t="s">
        <v>331</v>
      </c>
      <c r="I13" s="101" t="s">
        <v>332</v>
      </c>
      <c r="J13" s="101" t="s">
        <v>333</v>
      </c>
      <c r="K13" s="101" t="s">
        <v>334</v>
      </c>
      <c r="L13" s="101" t="s">
        <v>335</v>
      </c>
      <c r="M13" s="101" t="s">
        <v>336</v>
      </c>
      <c r="N13" s="102"/>
    </row>
    <row r="14" spans="1:14" ht="17.100000000000001" customHeight="1" x14ac:dyDescent="0.15">
      <c r="A14" s="89"/>
      <c r="B14" s="90"/>
      <c r="C14" s="103"/>
      <c r="D14" s="39" t="s">
        <v>337</v>
      </c>
      <c r="E14" s="39"/>
      <c r="F14" s="39" t="s">
        <v>338</v>
      </c>
      <c r="G14" s="39" t="s">
        <v>339</v>
      </c>
      <c r="H14" s="39"/>
      <c r="I14" s="39" t="s">
        <v>340</v>
      </c>
      <c r="J14" s="39" t="s">
        <v>341</v>
      </c>
      <c r="K14" s="39" t="s">
        <v>342</v>
      </c>
      <c r="L14" s="39" t="s">
        <v>343</v>
      </c>
      <c r="M14" s="39" t="s">
        <v>344</v>
      </c>
      <c r="N14" s="104"/>
    </row>
    <row r="15" spans="1:14" ht="17.100000000000001" customHeight="1" x14ac:dyDescent="0.15">
      <c r="A15" s="89"/>
      <c r="B15" s="90"/>
      <c r="C15" s="105"/>
      <c r="D15" s="106" t="s">
        <v>347</v>
      </c>
      <c r="E15" s="106"/>
      <c r="F15" s="106"/>
      <c r="G15" s="106"/>
      <c r="H15" s="106" t="s">
        <v>348</v>
      </c>
      <c r="I15" s="106"/>
      <c r="J15" s="106" t="s">
        <v>349</v>
      </c>
      <c r="K15" s="106"/>
      <c r="L15" s="106" t="s">
        <v>350</v>
      </c>
      <c r="M15" s="106" t="s">
        <v>351</v>
      </c>
      <c r="N15" s="107" t="s">
        <v>352</v>
      </c>
    </row>
    <row r="16" spans="1:14" ht="17.100000000000001" customHeight="1" x14ac:dyDescent="0.15">
      <c r="A16" s="89"/>
      <c r="B16" s="90"/>
      <c r="C16" s="95" t="s">
        <v>659</v>
      </c>
      <c r="D16" s="23" t="s">
        <v>647</v>
      </c>
      <c r="E16" s="23" t="s">
        <v>648</v>
      </c>
      <c r="F16" s="23" t="s">
        <v>649</v>
      </c>
      <c r="G16" s="23" t="s">
        <v>650</v>
      </c>
      <c r="H16" s="23" t="s">
        <v>651</v>
      </c>
      <c r="I16" s="23" t="s">
        <v>652</v>
      </c>
      <c r="J16" s="23" t="s">
        <v>653</v>
      </c>
      <c r="K16" s="23" t="s">
        <v>654</v>
      </c>
      <c r="L16" s="23" t="s">
        <v>655</v>
      </c>
      <c r="M16" s="23"/>
      <c r="N16" s="24"/>
    </row>
    <row r="17" spans="1:14" ht="17.100000000000001" customHeight="1" x14ac:dyDescent="0.15">
      <c r="A17" s="108"/>
      <c r="B17" s="109"/>
      <c r="C17" s="110"/>
      <c r="D17" s="53" t="s">
        <v>656</v>
      </c>
      <c r="E17" s="53" t="s">
        <v>657</v>
      </c>
      <c r="F17" s="53"/>
      <c r="G17" s="53"/>
      <c r="H17" s="53"/>
      <c r="I17" s="53"/>
      <c r="J17" s="53"/>
      <c r="K17" s="53"/>
      <c r="L17" s="53"/>
      <c r="M17" s="53"/>
      <c r="N17" s="111"/>
    </row>
    <row r="18" spans="1:14" ht="17.100000000000001" customHeight="1" x14ac:dyDescent="0.15">
      <c r="A18" s="80"/>
      <c r="B18" s="81"/>
      <c r="C18" s="87" t="s">
        <v>17</v>
      </c>
      <c r="D18" s="13" t="s">
        <v>803</v>
      </c>
      <c r="E18" s="13"/>
      <c r="F18" s="13"/>
      <c r="G18" s="13"/>
      <c r="H18" s="13"/>
      <c r="I18" s="13"/>
      <c r="J18" s="13"/>
      <c r="K18" s="13"/>
      <c r="L18" s="13"/>
      <c r="M18" s="13"/>
      <c r="N18" s="88"/>
    </row>
    <row r="19" spans="1:14" ht="17.100000000000001" customHeight="1" x14ac:dyDescent="0.15">
      <c r="A19" s="89"/>
      <c r="B19" s="112" t="s">
        <v>353</v>
      </c>
      <c r="C19" s="113" t="s">
        <v>346</v>
      </c>
      <c r="D19" s="45" t="s">
        <v>196</v>
      </c>
      <c r="E19" s="45"/>
      <c r="F19" s="45"/>
      <c r="G19" s="45"/>
      <c r="H19" s="45"/>
      <c r="I19" s="45"/>
      <c r="J19" s="45"/>
      <c r="K19" s="45"/>
      <c r="L19" s="45"/>
      <c r="M19" s="45"/>
      <c r="N19" s="114"/>
    </row>
    <row r="20" spans="1:14" ht="17.100000000000001" customHeight="1" x14ac:dyDescent="0.15">
      <c r="A20" s="89" t="s">
        <v>804</v>
      </c>
      <c r="B20" s="115"/>
      <c r="C20" s="116"/>
      <c r="D20" s="36" t="s">
        <v>70</v>
      </c>
      <c r="E20" s="36" t="s">
        <v>71</v>
      </c>
      <c r="F20" s="36" t="s">
        <v>72</v>
      </c>
      <c r="G20" s="36" t="s">
        <v>73</v>
      </c>
      <c r="H20" s="36" t="s">
        <v>74</v>
      </c>
      <c r="I20" s="36" t="s">
        <v>75</v>
      </c>
      <c r="J20" s="36"/>
      <c r="K20" s="36"/>
      <c r="L20" s="36"/>
      <c r="M20" s="36"/>
      <c r="N20" s="37"/>
    </row>
    <row r="21" spans="1:14" ht="17.100000000000001" customHeight="1" x14ac:dyDescent="0.15">
      <c r="A21" s="89"/>
      <c r="B21" s="117" t="s">
        <v>69</v>
      </c>
      <c r="C21" s="103" t="s">
        <v>62</v>
      </c>
      <c r="D21" s="39" t="s">
        <v>76</v>
      </c>
      <c r="E21" s="39"/>
      <c r="F21" s="39"/>
      <c r="G21" s="39"/>
      <c r="H21" s="39"/>
      <c r="I21" s="39"/>
      <c r="J21" s="39"/>
      <c r="K21" s="39"/>
      <c r="L21" s="39"/>
      <c r="M21" s="39"/>
      <c r="N21" s="104"/>
    </row>
    <row r="22" spans="1:14" ht="17.100000000000001" customHeight="1" x14ac:dyDescent="0.15">
      <c r="A22" s="89"/>
      <c r="B22" s="117"/>
      <c r="C22" s="105"/>
      <c r="D22" s="106" t="s">
        <v>77</v>
      </c>
      <c r="E22" s="106"/>
      <c r="F22" s="106"/>
      <c r="G22" s="106"/>
      <c r="H22" s="106"/>
      <c r="I22" s="106"/>
      <c r="J22" s="106"/>
      <c r="K22" s="106"/>
      <c r="L22" s="106"/>
      <c r="M22" s="106"/>
      <c r="N22" s="107"/>
    </row>
    <row r="23" spans="1:14" ht="17.100000000000001" customHeight="1" x14ac:dyDescent="0.15">
      <c r="A23" s="89"/>
      <c r="B23" s="118"/>
      <c r="C23" s="119" t="s">
        <v>346</v>
      </c>
      <c r="D23" s="27" t="s">
        <v>356</v>
      </c>
      <c r="E23" s="27" t="s">
        <v>357</v>
      </c>
      <c r="F23" s="27" t="s">
        <v>358</v>
      </c>
      <c r="G23" s="27"/>
      <c r="H23" s="27"/>
      <c r="I23" s="27" t="s">
        <v>359</v>
      </c>
      <c r="J23" s="27" t="s">
        <v>360</v>
      </c>
      <c r="K23" s="27"/>
      <c r="L23" s="27"/>
      <c r="M23" s="27" t="s">
        <v>361</v>
      </c>
      <c r="N23" s="120" t="s">
        <v>362</v>
      </c>
    </row>
    <row r="24" spans="1:14" ht="17.100000000000001" customHeight="1" x14ac:dyDescent="0.15">
      <c r="A24" s="89"/>
      <c r="B24" s="115" t="s">
        <v>63</v>
      </c>
      <c r="C24" s="121" t="s">
        <v>62</v>
      </c>
      <c r="D24" s="122" t="s">
        <v>64</v>
      </c>
      <c r="E24" s="122" t="s">
        <v>65</v>
      </c>
      <c r="F24" s="122"/>
      <c r="G24" s="122" t="s">
        <v>66</v>
      </c>
      <c r="H24" s="122"/>
      <c r="I24" s="122"/>
      <c r="J24" s="122"/>
      <c r="K24" s="122" t="s">
        <v>67</v>
      </c>
      <c r="L24" s="122"/>
      <c r="M24" s="122"/>
      <c r="N24" s="123" t="s">
        <v>68</v>
      </c>
    </row>
    <row r="25" spans="1:14" ht="17.100000000000001" customHeight="1" x14ac:dyDescent="0.15">
      <c r="A25" s="89"/>
      <c r="B25" s="118"/>
      <c r="C25" s="124" t="s">
        <v>346</v>
      </c>
      <c r="D25" s="125" t="s">
        <v>354</v>
      </c>
      <c r="E25" s="125" t="s">
        <v>355</v>
      </c>
      <c r="F25" s="125"/>
      <c r="G25" s="125"/>
      <c r="H25" s="125"/>
      <c r="I25" s="125"/>
      <c r="J25" s="125"/>
      <c r="K25" s="125"/>
      <c r="L25" s="125"/>
      <c r="M25" s="125"/>
      <c r="N25" s="126"/>
    </row>
    <row r="26" spans="1:14" ht="17.100000000000001" customHeight="1" x14ac:dyDescent="0.15">
      <c r="A26" s="108"/>
      <c r="B26" s="84" t="s">
        <v>78</v>
      </c>
      <c r="C26" s="127" t="s">
        <v>62</v>
      </c>
      <c r="D26" s="69" t="s">
        <v>79</v>
      </c>
      <c r="E26" s="69" t="s">
        <v>80</v>
      </c>
      <c r="F26" s="69" t="s">
        <v>81</v>
      </c>
      <c r="G26" s="69" t="s">
        <v>82</v>
      </c>
      <c r="H26" s="69"/>
      <c r="I26" s="69"/>
      <c r="J26" s="69"/>
      <c r="K26" s="69"/>
      <c r="L26" s="69"/>
      <c r="M26" s="69"/>
      <c r="N26" s="128"/>
    </row>
    <row r="27" spans="1:14" ht="17.100000000000001" customHeight="1" x14ac:dyDescent="0.15">
      <c r="A27" s="80"/>
      <c r="B27" s="86"/>
      <c r="C27" s="87" t="s">
        <v>17</v>
      </c>
      <c r="D27" s="13" t="s">
        <v>805</v>
      </c>
      <c r="E27" s="13"/>
      <c r="F27" s="13"/>
      <c r="G27" s="13"/>
      <c r="H27" s="13"/>
      <c r="I27" s="13"/>
      <c r="J27" s="13"/>
      <c r="K27" s="13"/>
      <c r="L27" s="13"/>
      <c r="M27" s="13"/>
      <c r="N27" s="88"/>
    </row>
    <row r="28" spans="1:14" ht="17.100000000000001" customHeight="1" x14ac:dyDescent="0.15">
      <c r="A28" s="89"/>
      <c r="B28" s="129"/>
      <c r="C28" s="130" t="s">
        <v>62</v>
      </c>
      <c r="D28" s="17" t="s">
        <v>84</v>
      </c>
      <c r="E28" s="17" t="s">
        <v>85</v>
      </c>
      <c r="F28" s="17" t="s">
        <v>86</v>
      </c>
      <c r="G28" s="17"/>
      <c r="H28" s="17" t="s">
        <v>87</v>
      </c>
      <c r="I28" s="17"/>
      <c r="J28" s="17"/>
      <c r="K28" s="17" t="s">
        <v>88</v>
      </c>
      <c r="L28" s="17"/>
      <c r="M28" s="17"/>
      <c r="N28" s="18"/>
    </row>
    <row r="29" spans="1:14" ht="17.100000000000001" customHeight="1" x14ac:dyDescent="0.15">
      <c r="A29" s="89" t="s">
        <v>806</v>
      </c>
      <c r="B29" s="131"/>
      <c r="C29" s="96"/>
      <c r="D29" s="98" t="s">
        <v>89</v>
      </c>
      <c r="E29" s="98"/>
      <c r="F29" s="98"/>
      <c r="G29" s="98" t="s">
        <v>90</v>
      </c>
      <c r="H29" s="98"/>
      <c r="I29" s="98"/>
      <c r="J29" s="98" t="s">
        <v>91</v>
      </c>
      <c r="K29" s="98" t="s">
        <v>92</v>
      </c>
      <c r="L29" s="98"/>
      <c r="M29" s="98"/>
      <c r="N29" s="99"/>
    </row>
    <row r="30" spans="1:14" ht="17.100000000000001" customHeight="1" x14ac:dyDescent="0.15">
      <c r="A30" s="89"/>
      <c r="B30" s="131" t="s">
        <v>83</v>
      </c>
      <c r="C30" s="100"/>
      <c r="D30" s="101" t="s">
        <v>363</v>
      </c>
      <c r="E30" s="101" t="s">
        <v>364</v>
      </c>
      <c r="F30" s="101" t="s">
        <v>365</v>
      </c>
      <c r="G30" s="101" t="s">
        <v>366</v>
      </c>
      <c r="H30" s="101" t="s">
        <v>367</v>
      </c>
      <c r="I30" s="101" t="s">
        <v>368</v>
      </c>
      <c r="J30" s="101" t="s">
        <v>369</v>
      </c>
      <c r="K30" s="101" t="s">
        <v>370</v>
      </c>
      <c r="L30" s="101"/>
      <c r="M30" s="101" t="s">
        <v>371</v>
      </c>
      <c r="N30" s="102"/>
    </row>
    <row r="31" spans="1:14" ht="17.100000000000001" customHeight="1" x14ac:dyDescent="0.15">
      <c r="A31" s="89"/>
      <c r="B31" s="131"/>
      <c r="C31" s="103" t="s">
        <v>346</v>
      </c>
      <c r="D31" s="39" t="s">
        <v>372</v>
      </c>
      <c r="E31" s="39"/>
      <c r="F31" s="39"/>
      <c r="G31" s="39"/>
      <c r="H31" s="39"/>
      <c r="I31" s="39" t="s">
        <v>373</v>
      </c>
      <c r="J31" s="39"/>
      <c r="K31" s="39"/>
      <c r="L31" s="39"/>
      <c r="M31" s="39"/>
      <c r="N31" s="104"/>
    </row>
    <row r="32" spans="1:14" ht="17.100000000000001" customHeight="1" x14ac:dyDescent="0.15">
      <c r="A32" s="89"/>
      <c r="B32" s="131"/>
      <c r="C32" s="105"/>
      <c r="D32" s="106" t="s">
        <v>374</v>
      </c>
      <c r="E32" s="106"/>
      <c r="F32" s="106"/>
      <c r="G32" s="106"/>
      <c r="H32" s="106" t="s">
        <v>375</v>
      </c>
      <c r="I32" s="106"/>
      <c r="J32" s="106"/>
      <c r="K32" s="106"/>
      <c r="L32" s="106"/>
      <c r="M32" s="106"/>
      <c r="N32" s="107"/>
    </row>
    <row r="33" spans="1:14" ht="17.100000000000001" customHeight="1" x14ac:dyDescent="0.15">
      <c r="A33" s="89"/>
      <c r="B33" s="132"/>
      <c r="C33" s="119" t="s">
        <v>659</v>
      </c>
      <c r="D33" s="133" t="s">
        <v>660</v>
      </c>
      <c r="E33" s="133" t="s">
        <v>661</v>
      </c>
      <c r="F33" s="133"/>
      <c r="G33" s="133"/>
      <c r="H33" s="133" t="s">
        <v>662</v>
      </c>
      <c r="I33" s="27"/>
      <c r="J33" s="27"/>
      <c r="K33" s="27" t="s">
        <v>663</v>
      </c>
      <c r="L33" s="27"/>
      <c r="M33" s="27"/>
      <c r="N33" s="120"/>
    </row>
    <row r="34" spans="1:14" ht="17.100000000000001" customHeight="1" x14ac:dyDescent="0.15">
      <c r="A34" s="89"/>
      <c r="B34" s="129"/>
      <c r="C34" s="116" t="s">
        <v>346</v>
      </c>
      <c r="D34" s="36" t="s">
        <v>394</v>
      </c>
      <c r="E34" s="36" t="s">
        <v>395</v>
      </c>
      <c r="F34" s="36" t="s">
        <v>396</v>
      </c>
      <c r="G34" s="36" t="s">
        <v>397</v>
      </c>
      <c r="H34" s="36" t="s">
        <v>398</v>
      </c>
      <c r="I34" s="36" t="s">
        <v>399</v>
      </c>
      <c r="J34" s="36" t="s">
        <v>400</v>
      </c>
      <c r="K34" s="36" t="s">
        <v>401</v>
      </c>
      <c r="L34" s="36" t="s">
        <v>402</v>
      </c>
      <c r="M34" s="36" t="s">
        <v>403</v>
      </c>
      <c r="N34" s="37" t="s">
        <v>404</v>
      </c>
    </row>
    <row r="35" spans="1:14" ht="17.100000000000001" customHeight="1" x14ac:dyDescent="0.15">
      <c r="A35" s="89"/>
      <c r="B35" s="131"/>
      <c r="C35" s="105"/>
      <c r="D35" s="106" t="s">
        <v>405</v>
      </c>
      <c r="E35" s="106" t="s">
        <v>406</v>
      </c>
      <c r="F35" s="106"/>
      <c r="G35" s="106"/>
      <c r="H35" s="106"/>
      <c r="I35" s="106"/>
      <c r="J35" s="106"/>
      <c r="K35" s="106"/>
      <c r="L35" s="106"/>
      <c r="M35" s="106"/>
      <c r="N35" s="107"/>
    </row>
    <row r="36" spans="1:14" ht="17.100000000000001" customHeight="1" x14ac:dyDescent="0.15">
      <c r="A36" s="89"/>
      <c r="B36" s="131"/>
      <c r="C36" s="91" t="s">
        <v>659</v>
      </c>
      <c r="D36" s="93" t="s">
        <v>664</v>
      </c>
      <c r="E36" s="93" t="s">
        <v>665</v>
      </c>
      <c r="F36" s="93" t="s">
        <v>666</v>
      </c>
      <c r="G36" s="93" t="s">
        <v>667</v>
      </c>
      <c r="H36" s="93" t="s">
        <v>668</v>
      </c>
      <c r="I36" s="93" t="s">
        <v>669</v>
      </c>
      <c r="J36" s="93" t="s">
        <v>670</v>
      </c>
      <c r="K36" s="93" t="s">
        <v>671</v>
      </c>
      <c r="L36" s="93"/>
      <c r="M36" s="93"/>
      <c r="N36" s="94"/>
    </row>
    <row r="37" spans="1:14" ht="17.100000000000001" customHeight="1" x14ac:dyDescent="0.15">
      <c r="A37" s="89"/>
      <c r="B37" s="131" t="s">
        <v>393</v>
      </c>
      <c r="C37" s="96"/>
      <c r="D37" s="98" t="s">
        <v>672</v>
      </c>
      <c r="E37" s="98"/>
      <c r="F37" s="98"/>
      <c r="G37" s="98"/>
      <c r="H37" s="98"/>
      <c r="I37" s="98"/>
      <c r="J37" s="98"/>
      <c r="K37" s="98"/>
      <c r="L37" s="98"/>
      <c r="M37" s="98"/>
      <c r="N37" s="99"/>
    </row>
    <row r="38" spans="1:14" ht="17.100000000000001" customHeight="1" x14ac:dyDescent="0.15">
      <c r="A38" s="89"/>
      <c r="B38" s="131"/>
      <c r="C38" s="103"/>
      <c r="D38" s="39" t="s">
        <v>725</v>
      </c>
      <c r="E38" s="39" t="s">
        <v>726</v>
      </c>
      <c r="F38" s="39" t="s">
        <v>727</v>
      </c>
      <c r="G38" s="39" t="s">
        <v>728</v>
      </c>
      <c r="H38" s="39" t="s">
        <v>729</v>
      </c>
      <c r="I38" s="39" t="s">
        <v>730</v>
      </c>
      <c r="J38" s="39"/>
      <c r="K38" s="39" t="s">
        <v>731</v>
      </c>
      <c r="L38" s="39" t="s">
        <v>732</v>
      </c>
      <c r="M38" s="39" t="s">
        <v>733</v>
      </c>
      <c r="N38" s="104" t="s">
        <v>734</v>
      </c>
    </row>
    <row r="39" spans="1:14" ht="17.100000000000001" customHeight="1" x14ac:dyDescent="0.15">
      <c r="A39" s="89"/>
      <c r="B39" s="131"/>
      <c r="C39" s="103" t="s">
        <v>745</v>
      </c>
      <c r="D39" s="39" t="s">
        <v>735</v>
      </c>
      <c r="E39" s="39" t="s">
        <v>736</v>
      </c>
      <c r="F39" s="39" t="s">
        <v>737</v>
      </c>
      <c r="G39" s="39" t="s">
        <v>738</v>
      </c>
      <c r="H39" s="39" t="s">
        <v>739</v>
      </c>
      <c r="I39" s="39" t="s">
        <v>740</v>
      </c>
      <c r="J39" s="39" t="s">
        <v>741</v>
      </c>
      <c r="K39" s="39" t="s">
        <v>742</v>
      </c>
      <c r="L39" s="39"/>
      <c r="M39" s="39"/>
      <c r="N39" s="104"/>
    </row>
    <row r="40" spans="1:14" ht="17.100000000000001" customHeight="1" x14ac:dyDescent="0.15">
      <c r="A40" s="89"/>
      <c r="B40" s="132"/>
      <c r="C40" s="134"/>
      <c r="D40" s="42" t="s">
        <v>743</v>
      </c>
      <c r="E40" s="42"/>
      <c r="F40" s="42"/>
      <c r="G40" s="42"/>
      <c r="H40" s="42"/>
      <c r="I40" s="42"/>
      <c r="J40" s="42"/>
      <c r="K40" s="42"/>
      <c r="L40" s="42"/>
      <c r="M40" s="42"/>
      <c r="N40" s="135"/>
    </row>
    <row r="41" spans="1:14" ht="17.100000000000001" customHeight="1" x14ac:dyDescent="0.15">
      <c r="A41" s="89"/>
      <c r="B41" s="129"/>
      <c r="C41" s="130"/>
      <c r="D41" s="17" t="s">
        <v>94</v>
      </c>
      <c r="E41" s="17" t="s">
        <v>95</v>
      </c>
      <c r="F41" s="17" t="s">
        <v>96</v>
      </c>
      <c r="G41" s="17" t="s">
        <v>97</v>
      </c>
      <c r="H41" s="17" t="s">
        <v>98</v>
      </c>
      <c r="I41" s="17" t="s">
        <v>99</v>
      </c>
      <c r="J41" s="17" t="s">
        <v>100</v>
      </c>
      <c r="K41" s="17" t="s">
        <v>101</v>
      </c>
      <c r="L41" s="17" t="s">
        <v>102</v>
      </c>
      <c r="M41" s="17" t="s">
        <v>103</v>
      </c>
      <c r="N41" s="18" t="s">
        <v>104</v>
      </c>
    </row>
    <row r="42" spans="1:14" ht="17.100000000000001" customHeight="1" x14ac:dyDescent="0.15">
      <c r="A42" s="89"/>
      <c r="B42" s="131"/>
      <c r="C42" s="95" t="s">
        <v>62</v>
      </c>
      <c r="D42" s="23" t="s">
        <v>105</v>
      </c>
      <c r="E42" s="23" t="s">
        <v>106</v>
      </c>
      <c r="F42" s="23" t="s">
        <v>107</v>
      </c>
      <c r="G42" s="23"/>
      <c r="H42" s="23" t="s">
        <v>108</v>
      </c>
      <c r="I42" s="23"/>
      <c r="J42" s="23"/>
      <c r="K42" s="23" t="s">
        <v>109</v>
      </c>
      <c r="L42" s="23"/>
      <c r="M42" s="23"/>
      <c r="N42" s="24"/>
    </row>
    <row r="43" spans="1:14" ht="17.100000000000001" customHeight="1" x14ac:dyDescent="0.15">
      <c r="A43" s="89"/>
      <c r="B43" s="131" t="s">
        <v>93</v>
      </c>
      <c r="C43" s="96"/>
      <c r="D43" s="98" t="s">
        <v>110</v>
      </c>
      <c r="E43" s="98"/>
      <c r="F43" s="98"/>
      <c r="G43" s="98"/>
      <c r="H43" s="98"/>
      <c r="I43" s="98"/>
      <c r="J43" s="98"/>
      <c r="K43" s="98"/>
      <c r="L43" s="98"/>
      <c r="M43" s="98"/>
      <c r="N43" s="99"/>
    </row>
    <row r="44" spans="1:14" ht="17.100000000000001" customHeight="1" x14ac:dyDescent="0.15">
      <c r="A44" s="89"/>
      <c r="B44" s="131"/>
      <c r="C44" s="103" t="s">
        <v>346</v>
      </c>
      <c r="D44" s="39" t="s">
        <v>376</v>
      </c>
      <c r="E44" s="39" t="s">
        <v>377</v>
      </c>
      <c r="F44" s="39" t="s">
        <v>378</v>
      </c>
      <c r="G44" s="39" t="s">
        <v>379</v>
      </c>
      <c r="H44" s="39" t="s">
        <v>380</v>
      </c>
      <c r="I44" s="39" t="s">
        <v>381</v>
      </c>
      <c r="J44" s="39" t="s">
        <v>382</v>
      </c>
      <c r="K44" s="39" t="s">
        <v>383</v>
      </c>
      <c r="L44" s="39" t="s">
        <v>384</v>
      </c>
      <c r="M44" s="39" t="s">
        <v>385</v>
      </c>
      <c r="N44" s="104" t="s">
        <v>386</v>
      </c>
    </row>
    <row r="45" spans="1:14" ht="17.100000000000001" customHeight="1" x14ac:dyDescent="0.15">
      <c r="A45" s="89"/>
      <c r="B45" s="132"/>
      <c r="C45" s="134"/>
      <c r="D45" s="42" t="s">
        <v>387</v>
      </c>
      <c r="E45" s="42" t="s">
        <v>388</v>
      </c>
      <c r="F45" s="42" t="s">
        <v>389</v>
      </c>
      <c r="G45" s="42" t="s">
        <v>390</v>
      </c>
      <c r="H45" s="42" t="s">
        <v>391</v>
      </c>
      <c r="I45" s="42" t="s">
        <v>392</v>
      </c>
      <c r="J45" s="42"/>
      <c r="K45" s="42"/>
      <c r="L45" s="42"/>
      <c r="M45" s="42"/>
      <c r="N45" s="135"/>
    </row>
    <row r="46" spans="1:14" ht="17.100000000000001" customHeight="1" x14ac:dyDescent="0.15">
      <c r="A46" s="89"/>
      <c r="B46" s="129"/>
      <c r="C46" s="130" t="s">
        <v>62</v>
      </c>
      <c r="D46" s="17" t="s">
        <v>112</v>
      </c>
      <c r="E46" s="17" t="s">
        <v>113</v>
      </c>
      <c r="F46" s="17" t="s">
        <v>114</v>
      </c>
      <c r="G46" s="17" t="s">
        <v>115</v>
      </c>
      <c r="H46" s="17" t="s">
        <v>116</v>
      </c>
      <c r="I46" s="17" t="s">
        <v>117</v>
      </c>
      <c r="J46" s="17" t="s">
        <v>118</v>
      </c>
      <c r="K46" s="17" t="s">
        <v>119</v>
      </c>
      <c r="L46" s="17"/>
      <c r="M46" s="17" t="s">
        <v>120</v>
      </c>
      <c r="N46" s="18" t="s">
        <v>121</v>
      </c>
    </row>
    <row r="47" spans="1:14" ht="17.100000000000001" customHeight="1" x14ac:dyDescent="0.15">
      <c r="A47" s="89"/>
      <c r="B47" s="131"/>
      <c r="C47" s="96"/>
      <c r="D47" s="98" t="s">
        <v>122</v>
      </c>
      <c r="E47" s="98"/>
      <c r="F47" s="98"/>
      <c r="G47" s="98"/>
      <c r="H47" s="98"/>
      <c r="I47" s="98"/>
      <c r="J47" s="98"/>
      <c r="K47" s="98"/>
      <c r="L47" s="98"/>
      <c r="M47" s="98"/>
      <c r="N47" s="99"/>
    </row>
    <row r="48" spans="1:14" ht="17.100000000000001" customHeight="1" x14ac:dyDescent="0.15">
      <c r="A48" s="89"/>
      <c r="B48" s="131" t="s">
        <v>111</v>
      </c>
      <c r="C48" s="100" t="s">
        <v>346</v>
      </c>
      <c r="D48" s="101" t="s">
        <v>407</v>
      </c>
      <c r="E48" s="101" t="s">
        <v>408</v>
      </c>
      <c r="F48" s="101" t="s">
        <v>409</v>
      </c>
      <c r="G48" s="101" t="s">
        <v>410</v>
      </c>
      <c r="H48" s="101" t="s">
        <v>411</v>
      </c>
      <c r="I48" s="101" t="s">
        <v>412</v>
      </c>
      <c r="J48" s="101" t="s">
        <v>413</v>
      </c>
      <c r="K48" s="101" t="s">
        <v>414</v>
      </c>
      <c r="L48" s="101" t="s">
        <v>415</v>
      </c>
      <c r="M48" s="101" t="s">
        <v>416</v>
      </c>
      <c r="N48" s="102" t="s">
        <v>417</v>
      </c>
    </row>
    <row r="49" spans="1:14" ht="17.100000000000001" customHeight="1" x14ac:dyDescent="0.15">
      <c r="A49" s="89"/>
      <c r="B49" s="131"/>
      <c r="C49" s="105"/>
      <c r="D49" s="106" t="s">
        <v>418</v>
      </c>
      <c r="E49" s="106" t="s">
        <v>419</v>
      </c>
      <c r="F49" s="106" t="s">
        <v>420</v>
      </c>
      <c r="G49" s="106" t="s">
        <v>421</v>
      </c>
      <c r="H49" s="106"/>
      <c r="I49" s="106" t="s">
        <v>422</v>
      </c>
      <c r="J49" s="106" t="s">
        <v>423</v>
      </c>
      <c r="K49" s="106"/>
      <c r="L49" s="106"/>
      <c r="M49" s="106"/>
      <c r="N49" s="107"/>
    </row>
    <row r="50" spans="1:14" ht="17.100000000000001" customHeight="1" x14ac:dyDescent="0.15">
      <c r="A50" s="89"/>
      <c r="B50" s="131"/>
      <c r="C50" s="136" t="s">
        <v>745</v>
      </c>
      <c r="D50" s="137" t="s">
        <v>746</v>
      </c>
      <c r="E50" s="137" t="s">
        <v>747</v>
      </c>
      <c r="F50" s="137" t="s">
        <v>748</v>
      </c>
      <c r="G50" s="137" t="s">
        <v>749</v>
      </c>
      <c r="H50" s="137" t="s">
        <v>750</v>
      </c>
      <c r="I50" s="137" t="s">
        <v>751</v>
      </c>
      <c r="J50" s="137"/>
      <c r="K50" s="137"/>
      <c r="L50" s="137"/>
      <c r="M50" s="137"/>
      <c r="N50" s="138"/>
    </row>
    <row r="51" spans="1:14" ht="17.100000000000001" customHeight="1" x14ac:dyDescent="0.15">
      <c r="A51" s="89"/>
      <c r="B51" s="132"/>
      <c r="C51" s="134" t="s">
        <v>785</v>
      </c>
      <c r="D51" s="42" t="s">
        <v>786</v>
      </c>
      <c r="E51" s="42" t="s">
        <v>787</v>
      </c>
      <c r="F51" s="42" t="s">
        <v>788</v>
      </c>
      <c r="G51" s="42"/>
      <c r="H51" s="42"/>
      <c r="I51" s="42"/>
      <c r="J51" s="42"/>
      <c r="K51" s="42"/>
      <c r="L51" s="42"/>
      <c r="M51" s="42"/>
      <c r="N51" s="135"/>
    </row>
    <row r="52" spans="1:14" ht="17.100000000000001" customHeight="1" x14ac:dyDescent="0.15">
      <c r="A52" s="89"/>
      <c r="B52" s="129"/>
      <c r="C52" s="139" t="s">
        <v>62</v>
      </c>
      <c r="D52" s="140" t="s">
        <v>124</v>
      </c>
      <c r="E52" s="140"/>
      <c r="F52" s="140"/>
      <c r="G52" s="140" t="s">
        <v>125</v>
      </c>
      <c r="H52" s="140"/>
      <c r="I52" s="140"/>
      <c r="J52" s="140"/>
      <c r="K52" s="140"/>
      <c r="L52" s="140"/>
      <c r="M52" s="140"/>
      <c r="N52" s="141"/>
    </row>
    <row r="53" spans="1:14" ht="17.100000000000001" customHeight="1" x14ac:dyDescent="0.15">
      <c r="A53" s="89"/>
      <c r="B53" s="131"/>
      <c r="C53" s="100"/>
      <c r="D53" s="101" t="s">
        <v>424</v>
      </c>
      <c r="E53" s="101" t="s">
        <v>425</v>
      </c>
      <c r="F53" s="101" t="s">
        <v>426</v>
      </c>
      <c r="G53" s="101" t="s">
        <v>427</v>
      </c>
      <c r="H53" s="101" t="s">
        <v>428</v>
      </c>
      <c r="I53" s="101" t="s">
        <v>429</v>
      </c>
      <c r="J53" s="101" t="s">
        <v>430</v>
      </c>
      <c r="K53" s="101" t="s">
        <v>431</v>
      </c>
      <c r="L53" s="101" t="s">
        <v>432</v>
      </c>
      <c r="M53" s="101" t="s">
        <v>433</v>
      </c>
      <c r="N53" s="102" t="s">
        <v>434</v>
      </c>
    </row>
    <row r="54" spans="1:14" ht="17.100000000000001" customHeight="1" x14ac:dyDescent="0.15">
      <c r="A54" s="89"/>
      <c r="B54" s="131" t="s">
        <v>123</v>
      </c>
      <c r="C54" s="103" t="s">
        <v>346</v>
      </c>
      <c r="D54" s="39" t="s">
        <v>435</v>
      </c>
      <c r="E54" s="39" t="s">
        <v>436</v>
      </c>
      <c r="F54" s="39" t="s">
        <v>437</v>
      </c>
      <c r="G54" s="39" t="s">
        <v>438</v>
      </c>
      <c r="H54" s="39" t="s">
        <v>439</v>
      </c>
      <c r="I54" s="39" t="s">
        <v>440</v>
      </c>
      <c r="J54" s="39" t="s">
        <v>441</v>
      </c>
      <c r="K54" s="39" t="s">
        <v>442</v>
      </c>
      <c r="L54" s="39" t="s">
        <v>443</v>
      </c>
      <c r="M54" s="39" t="s">
        <v>444</v>
      </c>
      <c r="N54" s="104"/>
    </row>
    <row r="55" spans="1:14" ht="17.100000000000001" customHeight="1" x14ac:dyDescent="0.15">
      <c r="A55" s="89"/>
      <c r="B55" s="131"/>
      <c r="C55" s="105"/>
      <c r="D55" s="106" t="s">
        <v>445</v>
      </c>
      <c r="E55" s="106"/>
      <c r="F55" s="106"/>
      <c r="G55" s="106"/>
      <c r="H55" s="106"/>
      <c r="I55" s="106"/>
      <c r="J55" s="106"/>
      <c r="K55" s="106"/>
      <c r="L55" s="106"/>
      <c r="M55" s="106"/>
      <c r="N55" s="107"/>
    </row>
    <row r="56" spans="1:14" ht="17.100000000000001" customHeight="1" x14ac:dyDescent="0.15">
      <c r="A56" s="108"/>
      <c r="B56" s="142"/>
      <c r="C56" s="110" t="s">
        <v>659</v>
      </c>
      <c r="D56" s="53" t="s">
        <v>673</v>
      </c>
      <c r="E56" s="53" t="s">
        <v>674</v>
      </c>
      <c r="F56" s="53" t="s">
        <v>675</v>
      </c>
      <c r="G56" s="53" t="s">
        <v>676</v>
      </c>
      <c r="H56" s="53"/>
      <c r="I56" s="53"/>
      <c r="J56" s="53"/>
      <c r="K56" s="53"/>
      <c r="L56" s="53"/>
      <c r="M56" s="53"/>
      <c r="N56" s="111"/>
    </row>
    <row r="57" spans="1:14" ht="17.100000000000001" customHeight="1" x14ac:dyDescent="0.15">
      <c r="A57" s="80"/>
      <c r="B57" s="86"/>
      <c r="C57" s="87" t="s">
        <v>17</v>
      </c>
      <c r="D57" s="13" t="s">
        <v>807</v>
      </c>
      <c r="E57" s="13"/>
      <c r="F57" s="13"/>
      <c r="G57" s="13"/>
      <c r="H57" s="13"/>
      <c r="I57" s="13"/>
      <c r="J57" s="13"/>
      <c r="K57" s="13"/>
      <c r="L57" s="13"/>
      <c r="M57" s="13"/>
      <c r="N57" s="88"/>
    </row>
    <row r="58" spans="1:14" ht="17.100000000000001" customHeight="1" x14ac:dyDescent="0.15">
      <c r="A58" s="89"/>
      <c r="B58" s="112" t="s">
        <v>126</v>
      </c>
      <c r="C58" s="113" t="s">
        <v>62</v>
      </c>
      <c r="D58" s="45" t="s">
        <v>127</v>
      </c>
      <c r="E58" s="45" t="s">
        <v>128</v>
      </c>
      <c r="F58" s="45" t="s">
        <v>129</v>
      </c>
      <c r="G58" s="45"/>
      <c r="H58" s="45"/>
      <c r="I58" s="45"/>
      <c r="J58" s="45"/>
      <c r="K58" s="45"/>
      <c r="L58" s="45"/>
      <c r="M58" s="45"/>
      <c r="N58" s="114"/>
    </row>
    <row r="59" spans="1:14" ht="17.100000000000001" customHeight="1" x14ac:dyDescent="0.15">
      <c r="A59" s="89" t="s">
        <v>808</v>
      </c>
      <c r="B59" s="112" t="s">
        <v>136</v>
      </c>
      <c r="C59" s="143" t="s">
        <v>62</v>
      </c>
      <c r="D59" s="31" t="s">
        <v>137</v>
      </c>
      <c r="E59" s="31"/>
      <c r="F59" s="31" t="s">
        <v>138</v>
      </c>
      <c r="G59" s="31"/>
      <c r="H59" s="31"/>
      <c r="I59" s="31" t="s">
        <v>139</v>
      </c>
      <c r="J59" s="31"/>
      <c r="K59" s="31"/>
      <c r="L59" s="31"/>
      <c r="M59" s="31"/>
      <c r="N59" s="32"/>
    </row>
    <row r="60" spans="1:14" ht="17.100000000000001" customHeight="1" x14ac:dyDescent="0.15">
      <c r="A60" s="89" t="s">
        <v>809</v>
      </c>
      <c r="B60" s="115"/>
      <c r="C60" s="130"/>
      <c r="D60" s="17" t="s">
        <v>153</v>
      </c>
      <c r="E60" s="17" t="s">
        <v>154</v>
      </c>
      <c r="F60" s="17" t="s">
        <v>155</v>
      </c>
      <c r="G60" s="17" t="s">
        <v>156</v>
      </c>
      <c r="H60" s="17" t="s">
        <v>157</v>
      </c>
      <c r="I60" s="17" t="s">
        <v>158</v>
      </c>
      <c r="J60" s="17" t="s">
        <v>159</v>
      </c>
      <c r="K60" s="17" t="s">
        <v>160</v>
      </c>
      <c r="L60" s="17" t="s">
        <v>161</v>
      </c>
      <c r="M60" s="17" t="s">
        <v>162</v>
      </c>
      <c r="N60" s="18" t="s">
        <v>163</v>
      </c>
    </row>
    <row r="61" spans="1:14" ht="17.100000000000001" customHeight="1" x14ac:dyDescent="0.15">
      <c r="A61" s="89"/>
      <c r="B61" s="117"/>
      <c r="C61" s="95" t="s">
        <v>62</v>
      </c>
      <c r="D61" s="23" t="s">
        <v>164</v>
      </c>
      <c r="E61" s="23" t="s">
        <v>165</v>
      </c>
      <c r="F61" s="23" t="s">
        <v>166</v>
      </c>
      <c r="G61" s="23" t="s">
        <v>167</v>
      </c>
      <c r="H61" s="23"/>
      <c r="I61" s="23"/>
      <c r="J61" s="23"/>
      <c r="K61" s="23"/>
      <c r="L61" s="23"/>
      <c r="M61" s="23" t="s">
        <v>168</v>
      </c>
      <c r="N61" s="24"/>
    </row>
    <row r="62" spans="1:14" ht="17.100000000000001" customHeight="1" x14ac:dyDescent="0.15">
      <c r="A62" s="89"/>
      <c r="B62" s="117" t="s">
        <v>152</v>
      </c>
      <c r="C62" s="96"/>
      <c r="D62" s="98" t="s">
        <v>169</v>
      </c>
      <c r="E62" s="98"/>
      <c r="F62" s="98"/>
      <c r="G62" s="98"/>
      <c r="H62" s="98"/>
      <c r="I62" s="98" t="s">
        <v>170</v>
      </c>
      <c r="J62" s="98" t="s">
        <v>171</v>
      </c>
      <c r="K62" s="98"/>
      <c r="L62" s="98"/>
      <c r="M62" s="98"/>
      <c r="N62" s="99"/>
    </row>
    <row r="63" spans="1:14" ht="17.100000000000001" customHeight="1" x14ac:dyDescent="0.15">
      <c r="A63" s="144"/>
      <c r="B63" s="117"/>
      <c r="C63" s="100" t="s">
        <v>346</v>
      </c>
      <c r="D63" s="101" t="s">
        <v>456</v>
      </c>
      <c r="E63" s="101" t="s">
        <v>457</v>
      </c>
      <c r="F63" s="101" t="s">
        <v>458</v>
      </c>
      <c r="G63" s="101" t="s">
        <v>459</v>
      </c>
      <c r="H63" s="101" t="s">
        <v>460</v>
      </c>
      <c r="I63" s="101" t="s">
        <v>461</v>
      </c>
      <c r="J63" s="101" t="s">
        <v>462</v>
      </c>
      <c r="K63" s="101"/>
      <c r="L63" s="101"/>
      <c r="M63" s="101"/>
      <c r="N63" s="102" t="s">
        <v>463</v>
      </c>
    </row>
    <row r="64" spans="1:14" ht="17.100000000000001" customHeight="1" x14ac:dyDescent="0.15">
      <c r="A64" s="144"/>
      <c r="B64" s="117"/>
      <c r="C64" s="105"/>
      <c r="D64" s="106" t="s">
        <v>464</v>
      </c>
      <c r="E64" s="106"/>
      <c r="F64" s="106"/>
      <c r="G64" s="106"/>
      <c r="H64" s="106"/>
      <c r="I64" s="106"/>
      <c r="J64" s="106"/>
      <c r="K64" s="106"/>
      <c r="L64" s="106"/>
      <c r="M64" s="106"/>
      <c r="N64" s="107"/>
    </row>
    <row r="65" spans="1:14" ht="17.100000000000001" customHeight="1" x14ac:dyDescent="0.15">
      <c r="A65" s="144"/>
      <c r="B65" s="118"/>
      <c r="C65" s="119" t="s">
        <v>659</v>
      </c>
      <c r="D65" s="27" t="s">
        <v>677</v>
      </c>
      <c r="E65" s="27" t="s">
        <v>678</v>
      </c>
      <c r="F65" s="27" t="s">
        <v>679</v>
      </c>
      <c r="G65" s="27"/>
      <c r="H65" s="27"/>
      <c r="I65" s="27"/>
      <c r="J65" s="27"/>
      <c r="K65" s="27"/>
      <c r="L65" s="27"/>
      <c r="M65" s="27"/>
      <c r="N65" s="120"/>
    </row>
    <row r="66" spans="1:14" ht="17.100000000000001" customHeight="1" x14ac:dyDescent="0.15">
      <c r="A66" s="144"/>
      <c r="B66" s="115"/>
      <c r="C66" s="116" t="s">
        <v>62</v>
      </c>
      <c r="D66" s="36" t="s">
        <v>173</v>
      </c>
      <c r="E66" s="36" t="s">
        <v>174</v>
      </c>
      <c r="F66" s="36" t="s">
        <v>175</v>
      </c>
      <c r="G66" s="36" t="s">
        <v>176</v>
      </c>
      <c r="H66" s="36" t="s">
        <v>177</v>
      </c>
      <c r="I66" s="36" t="s">
        <v>178</v>
      </c>
      <c r="J66" s="36" t="s">
        <v>179</v>
      </c>
      <c r="K66" s="36" t="s">
        <v>180</v>
      </c>
      <c r="L66" s="36" t="s">
        <v>181</v>
      </c>
      <c r="M66" s="36" t="s">
        <v>182</v>
      </c>
      <c r="N66" s="37" t="s">
        <v>183</v>
      </c>
    </row>
    <row r="67" spans="1:14" ht="17.100000000000001" customHeight="1" x14ac:dyDescent="0.15">
      <c r="A67" s="144"/>
      <c r="B67" s="117"/>
      <c r="C67" s="105"/>
      <c r="D67" s="106" t="s">
        <v>184</v>
      </c>
      <c r="E67" s="106"/>
      <c r="F67" s="106" t="s">
        <v>185</v>
      </c>
      <c r="G67" s="106" t="s">
        <v>186</v>
      </c>
      <c r="H67" s="106"/>
      <c r="I67" s="106"/>
      <c r="J67" s="106"/>
      <c r="K67" s="106"/>
      <c r="L67" s="106"/>
      <c r="M67" s="106"/>
      <c r="N67" s="107"/>
    </row>
    <row r="68" spans="1:14" ht="17.100000000000001" customHeight="1" x14ac:dyDescent="0.15">
      <c r="A68" s="144"/>
      <c r="B68" s="117" t="s">
        <v>172</v>
      </c>
      <c r="C68" s="95"/>
      <c r="D68" s="23" t="s">
        <v>465</v>
      </c>
      <c r="E68" s="23" t="s">
        <v>466</v>
      </c>
      <c r="F68" s="23" t="s">
        <v>467</v>
      </c>
      <c r="G68" s="23" t="s">
        <v>468</v>
      </c>
      <c r="H68" s="23" t="s">
        <v>469</v>
      </c>
      <c r="I68" s="23" t="s">
        <v>470</v>
      </c>
      <c r="J68" s="23" t="s">
        <v>471</v>
      </c>
      <c r="K68" s="23" t="s">
        <v>472</v>
      </c>
      <c r="L68" s="23" t="s">
        <v>473</v>
      </c>
      <c r="M68" s="23" t="s">
        <v>474</v>
      </c>
      <c r="N68" s="24" t="s">
        <v>475</v>
      </c>
    </row>
    <row r="69" spans="1:14" ht="17.100000000000001" customHeight="1" x14ac:dyDescent="0.15">
      <c r="A69" s="144"/>
      <c r="B69" s="117"/>
      <c r="C69" s="95" t="s">
        <v>346</v>
      </c>
      <c r="D69" s="23" t="s">
        <v>476</v>
      </c>
      <c r="E69" s="23" t="s">
        <v>477</v>
      </c>
      <c r="F69" s="23" t="s">
        <v>478</v>
      </c>
      <c r="G69" s="23" t="s">
        <v>479</v>
      </c>
      <c r="H69" s="23" t="s">
        <v>480</v>
      </c>
      <c r="I69" s="23" t="s">
        <v>481</v>
      </c>
      <c r="J69" s="23" t="s">
        <v>482</v>
      </c>
      <c r="K69" s="23" t="s">
        <v>483</v>
      </c>
      <c r="L69" s="23" t="s">
        <v>484</v>
      </c>
      <c r="M69" s="23" t="s">
        <v>485</v>
      </c>
      <c r="N69" s="24"/>
    </row>
    <row r="70" spans="1:14" ht="17.100000000000001" customHeight="1" x14ac:dyDescent="0.15">
      <c r="A70" s="144"/>
      <c r="B70" s="118"/>
      <c r="C70" s="119"/>
      <c r="D70" s="27" t="s">
        <v>486</v>
      </c>
      <c r="E70" s="27"/>
      <c r="F70" s="27" t="s">
        <v>487</v>
      </c>
      <c r="G70" s="27" t="s">
        <v>488</v>
      </c>
      <c r="H70" s="27" t="s">
        <v>489</v>
      </c>
      <c r="I70" s="27" t="s">
        <v>490</v>
      </c>
      <c r="J70" s="27" t="s">
        <v>491</v>
      </c>
      <c r="K70" s="27" t="s">
        <v>492</v>
      </c>
      <c r="L70" s="27"/>
      <c r="M70" s="27" t="s">
        <v>493</v>
      </c>
      <c r="N70" s="120"/>
    </row>
    <row r="71" spans="1:14" ht="17.100000000000001" customHeight="1" x14ac:dyDescent="0.15">
      <c r="A71" s="144"/>
      <c r="B71" s="112" t="s">
        <v>494</v>
      </c>
      <c r="C71" s="143" t="s">
        <v>346</v>
      </c>
      <c r="D71" s="31" t="s">
        <v>196</v>
      </c>
      <c r="E71" s="31"/>
      <c r="F71" s="31"/>
      <c r="G71" s="31"/>
      <c r="H71" s="31"/>
      <c r="I71" s="31"/>
      <c r="J71" s="31"/>
      <c r="K71" s="31"/>
      <c r="L71" s="31"/>
      <c r="M71" s="31"/>
      <c r="N71" s="32"/>
    </row>
    <row r="72" spans="1:14" ht="17.100000000000001" customHeight="1" x14ac:dyDescent="0.15">
      <c r="A72" s="144"/>
      <c r="B72" s="117"/>
      <c r="C72" s="130" t="s">
        <v>62</v>
      </c>
      <c r="D72" s="17" t="s">
        <v>141</v>
      </c>
      <c r="E72" s="17" t="s">
        <v>142</v>
      </c>
      <c r="F72" s="17" t="s">
        <v>143</v>
      </c>
      <c r="G72" s="17" t="s">
        <v>144</v>
      </c>
      <c r="H72" s="17"/>
      <c r="I72" s="17" t="s">
        <v>145</v>
      </c>
      <c r="J72" s="17" t="s">
        <v>146</v>
      </c>
      <c r="K72" s="17" t="s">
        <v>147</v>
      </c>
      <c r="L72" s="17"/>
      <c r="M72" s="17"/>
      <c r="N72" s="18"/>
    </row>
    <row r="73" spans="1:14" ht="17.100000000000001" customHeight="1" x14ac:dyDescent="0.15">
      <c r="A73" s="144"/>
      <c r="B73" s="117"/>
      <c r="C73" s="96"/>
      <c r="D73" s="98" t="s">
        <v>148</v>
      </c>
      <c r="E73" s="98"/>
      <c r="F73" s="98" t="s">
        <v>149</v>
      </c>
      <c r="G73" s="98" t="s">
        <v>150</v>
      </c>
      <c r="H73" s="98"/>
      <c r="I73" s="98"/>
      <c r="J73" s="98" t="s">
        <v>151</v>
      </c>
      <c r="K73" s="98"/>
      <c r="L73" s="98"/>
      <c r="M73" s="98"/>
      <c r="N73" s="99"/>
    </row>
    <row r="74" spans="1:14" ht="17.100000000000001" customHeight="1" x14ac:dyDescent="0.15">
      <c r="A74" s="144"/>
      <c r="B74" s="117" t="s">
        <v>140</v>
      </c>
      <c r="C74" s="100"/>
      <c r="D74" s="101" t="s">
        <v>446</v>
      </c>
      <c r="E74" s="101" t="s">
        <v>447</v>
      </c>
      <c r="F74" s="101" t="s">
        <v>448</v>
      </c>
      <c r="G74" s="101" t="s">
        <v>449</v>
      </c>
      <c r="H74" s="101" t="s">
        <v>450</v>
      </c>
      <c r="I74" s="101" t="s">
        <v>451</v>
      </c>
      <c r="J74" s="101" t="s">
        <v>452</v>
      </c>
      <c r="K74" s="101" t="s">
        <v>453</v>
      </c>
      <c r="L74" s="101"/>
      <c r="M74" s="101"/>
      <c r="N74" s="102"/>
    </row>
    <row r="75" spans="1:14" ht="17.100000000000001" customHeight="1" x14ac:dyDescent="0.15">
      <c r="A75" s="144"/>
      <c r="B75" s="117"/>
      <c r="C75" s="103" t="s">
        <v>346</v>
      </c>
      <c r="D75" s="39" t="s">
        <v>454</v>
      </c>
      <c r="E75" s="39"/>
      <c r="F75" s="39"/>
      <c r="G75" s="39"/>
      <c r="H75" s="39"/>
      <c r="I75" s="39"/>
      <c r="J75" s="39"/>
      <c r="K75" s="39"/>
      <c r="L75" s="39"/>
      <c r="M75" s="39"/>
      <c r="N75" s="104"/>
    </row>
    <row r="76" spans="1:14" ht="17.100000000000001" customHeight="1" x14ac:dyDescent="0.15">
      <c r="A76" s="83"/>
      <c r="B76" s="145"/>
      <c r="C76" s="146"/>
      <c r="D76" s="63" t="s">
        <v>455</v>
      </c>
      <c r="E76" s="63"/>
      <c r="F76" s="63"/>
      <c r="G76" s="63"/>
      <c r="H76" s="63"/>
      <c r="I76" s="63"/>
      <c r="J76" s="63"/>
      <c r="K76" s="63"/>
      <c r="L76" s="63"/>
      <c r="M76" s="63"/>
      <c r="N76" s="147"/>
    </row>
    <row r="77" spans="1:14" ht="17.100000000000001" customHeight="1" x14ac:dyDescent="0.15">
      <c r="A77" s="80"/>
      <c r="B77" s="86"/>
      <c r="C77" s="148" t="s">
        <v>17</v>
      </c>
      <c r="D77" s="149" t="s">
        <v>810</v>
      </c>
      <c r="E77" s="149"/>
      <c r="F77" s="149"/>
      <c r="G77" s="149"/>
      <c r="H77" s="149"/>
      <c r="I77" s="149"/>
      <c r="J77" s="149"/>
      <c r="K77" s="149"/>
      <c r="L77" s="149"/>
      <c r="M77" s="149"/>
      <c r="N77" s="150"/>
    </row>
    <row r="78" spans="1:14" ht="17.100000000000001" customHeight="1" x14ac:dyDescent="0.15">
      <c r="A78" s="89"/>
      <c r="B78" s="129"/>
      <c r="C78" s="121" t="s">
        <v>62</v>
      </c>
      <c r="D78" s="122" t="s">
        <v>188</v>
      </c>
      <c r="E78" s="122" t="s">
        <v>189</v>
      </c>
      <c r="F78" s="122" t="s">
        <v>190</v>
      </c>
      <c r="G78" s="122" t="s">
        <v>191</v>
      </c>
      <c r="H78" s="122" t="s">
        <v>192</v>
      </c>
      <c r="I78" s="122" t="s">
        <v>193</v>
      </c>
      <c r="J78" s="122" t="s">
        <v>194</v>
      </c>
      <c r="K78" s="122"/>
      <c r="L78" s="122"/>
      <c r="M78" s="122"/>
      <c r="N78" s="123"/>
    </row>
    <row r="79" spans="1:14" ht="17.100000000000001" customHeight="1" x14ac:dyDescent="0.15">
      <c r="A79" s="89" t="s">
        <v>811</v>
      </c>
      <c r="B79" s="131" t="s">
        <v>187</v>
      </c>
      <c r="C79" s="95" t="s">
        <v>346</v>
      </c>
      <c r="D79" s="23" t="s">
        <v>495</v>
      </c>
      <c r="E79" s="23" t="s">
        <v>496</v>
      </c>
      <c r="F79" s="23" t="s">
        <v>497</v>
      </c>
      <c r="G79" s="23"/>
      <c r="H79" s="23" t="s">
        <v>498</v>
      </c>
      <c r="I79" s="23" t="s">
        <v>499</v>
      </c>
      <c r="J79" s="23" t="s">
        <v>500</v>
      </c>
      <c r="K79" s="23" t="s">
        <v>501</v>
      </c>
      <c r="L79" s="23" t="s">
        <v>220</v>
      </c>
      <c r="M79" s="23" t="s">
        <v>182</v>
      </c>
      <c r="N79" s="24" t="s">
        <v>502</v>
      </c>
    </row>
    <row r="80" spans="1:14" ht="17.100000000000001" customHeight="1" x14ac:dyDescent="0.15">
      <c r="A80" s="89"/>
      <c r="B80" s="132"/>
      <c r="C80" s="119"/>
      <c r="D80" s="27" t="s">
        <v>503</v>
      </c>
      <c r="E80" s="27" t="s">
        <v>504</v>
      </c>
      <c r="F80" s="27"/>
      <c r="G80" s="27"/>
      <c r="H80" s="27"/>
      <c r="I80" s="27"/>
      <c r="J80" s="27"/>
      <c r="K80" s="27"/>
      <c r="L80" s="27"/>
      <c r="M80" s="27"/>
      <c r="N80" s="120"/>
    </row>
    <row r="81" spans="1:14" ht="17.100000000000001" customHeight="1" x14ac:dyDescent="0.15">
      <c r="A81" s="89"/>
      <c r="B81" s="151" t="s">
        <v>195</v>
      </c>
      <c r="C81" s="143" t="s">
        <v>62</v>
      </c>
      <c r="D81" s="31" t="s">
        <v>196</v>
      </c>
      <c r="E81" s="31"/>
      <c r="F81" s="31"/>
      <c r="G81" s="31"/>
      <c r="H81" s="31"/>
      <c r="I81" s="31"/>
      <c r="J81" s="31"/>
      <c r="K81" s="31"/>
      <c r="L81" s="31"/>
      <c r="M81" s="31"/>
      <c r="N81" s="32"/>
    </row>
    <row r="82" spans="1:14" ht="17.100000000000001" customHeight="1" x14ac:dyDescent="0.15">
      <c r="A82" s="89"/>
      <c r="B82" s="115"/>
      <c r="C82" s="130" t="s">
        <v>62</v>
      </c>
      <c r="D82" s="17" t="s">
        <v>231</v>
      </c>
      <c r="E82" s="17" t="s">
        <v>232</v>
      </c>
      <c r="F82" s="17"/>
      <c r="G82" s="17" t="s">
        <v>233</v>
      </c>
      <c r="H82" s="17"/>
      <c r="I82" s="17" t="s">
        <v>234</v>
      </c>
      <c r="J82" s="17" t="s">
        <v>235</v>
      </c>
      <c r="K82" s="17" t="s">
        <v>236</v>
      </c>
      <c r="L82" s="17" t="s">
        <v>237</v>
      </c>
      <c r="M82" s="17" t="s">
        <v>238</v>
      </c>
      <c r="N82" s="18" t="s">
        <v>239</v>
      </c>
    </row>
    <row r="83" spans="1:14" ht="17.100000000000001" customHeight="1" x14ac:dyDescent="0.15">
      <c r="A83" s="89"/>
      <c r="B83" s="117" t="s">
        <v>230</v>
      </c>
      <c r="C83" s="96"/>
      <c r="D83" s="98" t="s">
        <v>240</v>
      </c>
      <c r="E83" s="98" t="s">
        <v>241</v>
      </c>
      <c r="F83" s="98" t="s">
        <v>242</v>
      </c>
      <c r="G83" s="98" t="s">
        <v>243</v>
      </c>
      <c r="H83" s="98" t="s">
        <v>244</v>
      </c>
      <c r="I83" s="98"/>
      <c r="J83" s="98"/>
      <c r="K83" s="98"/>
      <c r="L83" s="98"/>
      <c r="M83" s="98" t="s">
        <v>245</v>
      </c>
      <c r="N83" s="99" t="s">
        <v>246</v>
      </c>
    </row>
    <row r="84" spans="1:14" ht="17.100000000000001" customHeight="1" x14ac:dyDescent="0.15">
      <c r="A84" s="89"/>
      <c r="B84" s="118"/>
      <c r="C84" s="134" t="s">
        <v>346</v>
      </c>
      <c r="D84" s="39" t="s">
        <v>553</v>
      </c>
      <c r="E84" s="39" t="s">
        <v>554</v>
      </c>
      <c r="F84" s="39" t="s">
        <v>555</v>
      </c>
      <c r="G84" s="39"/>
      <c r="H84" s="39"/>
      <c r="I84" s="39"/>
      <c r="J84" s="39"/>
      <c r="K84" s="39"/>
      <c r="L84" s="39"/>
      <c r="M84" s="39"/>
      <c r="N84" s="104"/>
    </row>
    <row r="85" spans="1:14" ht="17.100000000000001" customHeight="1" x14ac:dyDescent="0.15">
      <c r="A85" s="89"/>
      <c r="B85" s="129"/>
      <c r="C85" s="130" t="s">
        <v>62</v>
      </c>
      <c r="D85" s="17" t="s">
        <v>198</v>
      </c>
      <c r="E85" s="17" t="s">
        <v>199</v>
      </c>
      <c r="F85" s="17" t="s">
        <v>200</v>
      </c>
      <c r="G85" s="17" t="s">
        <v>201</v>
      </c>
      <c r="H85" s="17" t="s">
        <v>202</v>
      </c>
      <c r="I85" s="17" t="s">
        <v>203</v>
      </c>
      <c r="J85" s="17" t="s">
        <v>204</v>
      </c>
      <c r="K85" s="17" t="s">
        <v>205</v>
      </c>
      <c r="L85" s="17" t="s">
        <v>206</v>
      </c>
      <c r="M85" s="17" t="s">
        <v>207</v>
      </c>
      <c r="N85" s="18"/>
    </row>
    <row r="86" spans="1:14" ht="17.100000000000001" customHeight="1" x14ac:dyDescent="0.15">
      <c r="A86" s="89"/>
      <c r="B86" s="131"/>
      <c r="C86" s="96"/>
      <c r="D86" s="98" t="s">
        <v>208</v>
      </c>
      <c r="E86" s="98"/>
      <c r="F86" s="98"/>
      <c r="G86" s="98"/>
      <c r="H86" s="98"/>
      <c r="I86" s="98"/>
      <c r="J86" s="98"/>
      <c r="K86" s="98"/>
      <c r="L86" s="98"/>
      <c r="M86" s="98"/>
      <c r="N86" s="99"/>
    </row>
    <row r="87" spans="1:14" ht="17.100000000000001" customHeight="1" x14ac:dyDescent="0.15">
      <c r="A87" s="89"/>
      <c r="B87" s="131" t="s">
        <v>197</v>
      </c>
      <c r="C87" s="103"/>
      <c r="D87" s="39" t="s">
        <v>505</v>
      </c>
      <c r="E87" s="39" t="s">
        <v>506</v>
      </c>
      <c r="F87" s="39" t="s">
        <v>507</v>
      </c>
      <c r="G87" s="39" t="s">
        <v>508</v>
      </c>
      <c r="H87" s="39" t="s">
        <v>509</v>
      </c>
      <c r="I87" s="39" t="s">
        <v>510</v>
      </c>
      <c r="J87" s="39" t="s">
        <v>511</v>
      </c>
      <c r="K87" s="39" t="s">
        <v>512</v>
      </c>
      <c r="L87" s="39" t="s">
        <v>513</v>
      </c>
      <c r="M87" s="39" t="s">
        <v>514</v>
      </c>
      <c r="N87" s="104" t="s">
        <v>515</v>
      </c>
    </row>
    <row r="88" spans="1:14" ht="17.100000000000001" customHeight="1" x14ac:dyDescent="0.15">
      <c r="A88" s="89"/>
      <c r="B88" s="131"/>
      <c r="C88" s="103" t="s">
        <v>346</v>
      </c>
      <c r="D88" s="39" t="s">
        <v>516</v>
      </c>
      <c r="E88" s="39" t="s">
        <v>517</v>
      </c>
      <c r="F88" s="39"/>
      <c r="G88" s="39" t="s">
        <v>518</v>
      </c>
      <c r="H88" s="39" t="s">
        <v>519</v>
      </c>
      <c r="I88" s="39" t="s">
        <v>520</v>
      </c>
      <c r="J88" s="39" t="s">
        <v>521</v>
      </c>
      <c r="K88" s="39" t="s">
        <v>522</v>
      </c>
      <c r="L88" s="39" t="s">
        <v>523</v>
      </c>
      <c r="M88" s="39" t="s">
        <v>524</v>
      </c>
      <c r="N88" s="104" t="s">
        <v>525</v>
      </c>
    </row>
    <row r="89" spans="1:14" ht="17.100000000000001" customHeight="1" x14ac:dyDescent="0.15">
      <c r="A89" s="89"/>
      <c r="B89" s="132"/>
      <c r="C89" s="134"/>
      <c r="D89" s="42" t="s">
        <v>526</v>
      </c>
      <c r="E89" s="42" t="s">
        <v>527</v>
      </c>
      <c r="F89" s="42"/>
      <c r="G89" s="42" t="s">
        <v>528</v>
      </c>
      <c r="H89" s="42" t="s">
        <v>529</v>
      </c>
      <c r="I89" s="42" t="s">
        <v>530</v>
      </c>
      <c r="J89" s="42" t="s">
        <v>531</v>
      </c>
      <c r="K89" s="42" t="s">
        <v>532</v>
      </c>
      <c r="L89" s="42"/>
      <c r="M89" s="42"/>
      <c r="N89" s="135"/>
    </row>
    <row r="90" spans="1:14" ht="17.100000000000001" customHeight="1" x14ac:dyDescent="0.15">
      <c r="A90" s="89"/>
      <c r="B90" s="129"/>
      <c r="C90" s="130" t="s">
        <v>62</v>
      </c>
      <c r="D90" s="17" t="s">
        <v>210</v>
      </c>
      <c r="E90" s="17" t="s">
        <v>211</v>
      </c>
      <c r="F90" s="17" t="s">
        <v>212</v>
      </c>
      <c r="G90" s="17" t="s">
        <v>213</v>
      </c>
      <c r="H90" s="17" t="s">
        <v>214</v>
      </c>
      <c r="I90" s="17" t="s">
        <v>215</v>
      </c>
      <c r="J90" s="17" t="s">
        <v>216</v>
      </c>
      <c r="K90" s="17" t="s">
        <v>217</v>
      </c>
      <c r="L90" s="17" t="s">
        <v>218</v>
      </c>
      <c r="M90" s="17" t="s">
        <v>219</v>
      </c>
      <c r="N90" s="18" t="s">
        <v>220</v>
      </c>
    </row>
    <row r="91" spans="1:14" ht="17.100000000000001" customHeight="1" x14ac:dyDescent="0.15">
      <c r="A91" s="89"/>
      <c r="B91" s="131" t="s">
        <v>209</v>
      </c>
      <c r="C91" s="96"/>
      <c r="D91" s="98" t="s">
        <v>221</v>
      </c>
      <c r="E91" s="98" t="s">
        <v>222</v>
      </c>
      <c r="F91" s="98" t="s">
        <v>223</v>
      </c>
      <c r="G91" s="98" t="s">
        <v>224</v>
      </c>
      <c r="H91" s="98" t="s">
        <v>225</v>
      </c>
      <c r="I91" s="98" t="s">
        <v>226</v>
      </c>
      <c r="J91" s="98" t="s">
        <v>227</v>
      </c>
      <c r="K91" s="98" t="s">
        <v>228</v>
      </c>
      <c r="L91" s="98" t="s">
        <v>229</v>
      </c>
      <c r="M91" s="98"/>
      <c r="N91" s="99"/>
    </row>
    <row r="92" spans="1:14" ht="17.100000000000001" customHeight="1" x14ac:dyDescent="0.15">
      <c r="A92" s="89"/>
      <c r="B92" s="131"/>
      <c r="C92" s="103" t="s">
        <v>346</v>
      </c>
      <c r="D92" s="39" t="s">
        <v>533</v>
      </c>
      <c r="E92" s="39" t="s">
        <v>534</v>
      </c>
      <c r="F92" s="39" t="s">
        <v>535</v>
      </c>
      <c r="G92" s="39" t="s">
        <v>536</v>
      </c>
      <c r="H92" s="39" t="s">
        <v>537</v>
      </c>
      <c r="I92" s="39" t="s">
        <v>538</v>
      </c>
      <c r="J92" s="39" t="s">
        <v>539</v>
      </c>
      <c r="K92" s="39" t="s">
        <v>540</v>
      </c>
      <c r="L92" s="39" t="s">
        <v>541</v>
      </c>
      <c r="M92" s="39" t="s">
        <v>542</v>
      </c>
      <c r="N92" s="104" t="s">
        <v>543</v>
      </c>
    </row>
    <row r="93" spans="1:14" ht="17.100000000000001" customHeight="1" x14ac:dyDescent="0.15">
      <c r="A93" s="89"/>
      <c r="B93" s="132"/>
      <c r="C93" s="134"/>
      <c r="D93" s="42" t="s">
        <v>544</v>
      </c>
      <c r="E93" s="42" t="s">
        <v>545</v>
      </c>
      <c r="F93" s="42" t="s">
        <v>546</v>
      </c>
      <c r="G93" s="42" t="s">
        <v>547</v>
      </c>
      <c r="H93" s="42" t="s">
        <v>548</v>
      </c>
      <c r="I93" s="42" t="s">
        <v>549</v>
      </c>
      <c r="J93" s="42" t="s">
        <v>550</v>
      </c>
      <c r="K93" s="42" t="s">
        <v>551</v>
      </c>
      <c r="L93" s="42" t="s">
        <v>552</v>
      </c>
      <c r="M93" s="42"/>
      <c r="N93" s="135"/>
    </row>
    <row r="94" spans="1:14" ht="17.100000000000001" customHeight="1" x14ac:dyDescent="0.15">
      <c r="A94" s="108"/>
      <c r="B94" s="142" t="s">
        <v>556</v>
      </c>
      <c r="C94" s="110" t="s">
        <v>346</v>
      </c>
      <c r="D94" s="152" t="s">
        <v>196</v>
      </c>
      <c r="E94" s="152"/>
      <c r="F94" s="152"/>
      <c r="G94" s="152"/>
      <c r="H94" s="152"/>
      <c r="I94" s="152"/>
      <c r="J94" s="152"/>
      <c r="K94" s="152"/>
      <c r="L94" s="152"/>
      <c r="M94" s="152"/>
      <c r="N94" s="153"/>
    </row>
    <row r="95" spans="1:14" ht="17.100000000000001" customHeight="1" x14ac:dyDescent="0.15">
      <c r="A95" s="80"/>
      <c r="B95" s="86"/>
      <c r="C95" s="87" t="s">
        <v>17</v>
      </c>
      <c r="D95" s="13" t="s">
        <v>812</v>
      </c>
      <c r="E95" s="13"/>
      <c r="F95" s="13"/>
      <c r="G95" s="13"/>
      <c r="H95" s="13"/>
      <c r="I95" s="13"/>
      <c r="J95" s="13"/>
      <c r="K95" s="13"/>
      <c r="L95" s="13"/>
      <c r="M95" s="13"/>
      <c r="N95" s="88"/>
    </row>
    <row r="96" spans="1:14" ht="17.100000000000001" customHeight="1" x14ac:dyDescent="0.15">
      <c r="A96" s="89"/>
      <c r="B96" s="151" t="s">
        <v>256</v>
      </c>
      <c r="C96" s="113" t="s">
        <v>62</v>
      </c>
      <c r="D96" s="45" t="s">
        <v>257</v>
      </c>
      <c r="E96" s="45" t="s">
        <v>258</v>
      </c>
      <c r="F96" s="45" t="s">
        <v>259</v>
      </c>
      <c r="G96" s="45" t="s">
        <v>260</v>
      </c>
      <c r="H96" s="45" t="s">
        <v>261</v>
      </c>
      <c r="I96" s="45" t="s">
        <v>262</v>
      </c>
      <c r="J96" s="45"/>
      <c r="K96" s="45" t="s">
        <v>263</v>
      </c>
      <c r="L96" s="45" t="s">
        <v>264</v>
      </c>
      <c r="M96" s="45" t="s">
        <v>265</v>
      </c>
      <c r="N96" s="114" t="s">
        <v>266</v>
      </c>
    </row>
    <row r="97" spans="1:14" ht="17.100000000000001" customHeight="1" x14ac:dyDescent="0.15">
      <c r="A97" s="89" t="s">
        <v>813</v>
      </c>
      <c r="B97" s="115"/>
      <c r="C97" s="116" t="s">
        <v>62</v>
      </c>
      <c r="D97" s="36" t="s">
        <v>268</v>
      </c>
      <c r="E97" s="36" t="s">
        <v>269</v>
      </c>
      <c r="F97" s="36" t="s">
        <v>270</v>
      </c>
      <c r="G97" s="36" t="s">
        <v>271</v>
      </c>
      <c r="H97" s="36" t="s">
        <v>272</v>
      </c>
      <c r="I97" s="36" t="s">
        <v>273</v>
      </c>
      <c r="J97" s="36" t="s">
        <v>274</v>
      </c>
      <c r="K97" s="36"/>
      <c r="L97" s="36" t="s">
        <v>275</v>
      </c>
      <c r="M97" s="36"/>
      <c r="N97" s="37"/>
    </row>
    <row r="98" spans="1:14" ht="17.100000000000001" customHeight="1" x14ac:dyDescent="0.15">
      <c r="A98" s="89"/>
      <c r="B98" s="117"/>
      <c r="C98" s="105"/>
      <c r="D98" s="154" t="s">
        <v>276</v>
      </c>
      <c r="E98" s="106"/>
      <c r="F98" s="106" t="s">
        <v>277</v>
      </c>
      <c r="G98" s="106"/>
      <c r="H98" s="106" t="s">
        <v>278</v>
      </c>
      <c r="I98" s="106"/>
      <c r="J98" s="106" t="s">
        <v>279</v>
      </c>
      <c r="K98" s="106"/>
      <c r="L98" s="106" t="s">
        <v>280</v>
      </c>
      <c r="M98" s="106"/>
      <c r="N98" s="107"/>
    </row>
    <row r="99" spans="1:14" ht="17.100000000000001" customHeight="1" x14ac:dyDescent="0.15">
      <c r="A99" s="89"/>
      <c r="B99" s="117" t="s">
        <v>267</v>
      </c>
      <c r="C99" s="91"/>
      <c r="D99" s="93" t="s">
        <v>558</v>
      </c>
      <c r="E99" s="93" t="s">
        <v>559</v>
      </c>
      <c r="F99" s="93" t="s">
        <v>560</v>
      </c>
      <c r="G99" s="93" t="s">
        <v>561</v>
      </c>
      <c r="H99" s="93"/>
      <c r="I99" s="93"/>
      <c r="J99" s="93"/>
      <c r="K99" s="93"/>
      <c r="L99" s="93"/>
      <c r="M99" s="93"/>
      <c r="N99" s="94"/>
    </row>
    <row r="100" spans="1:14" ht="17.100000000000001" customHeight="1" x14ac:dyDescent="0.15">
      <c r="A100" s="89"/>
      <c r="B100" s="117"/>
      <c r="C100" s="95" t="s">
        <v>346</v>
      </c>
      <c r="D100" s="23" t="s">
        <v>562</v>
      </c>
      <c r="E100" s="23" t="s">
        <v>563</v>
      </c>
      <c r="F100" s="23"/>
      <c r="G100" s="23"/>
      <c r="H100" s="23"/>
      <c r="I100" s="23"/>
      <c r="J100" s="23"/>
      <c r="K100" s="23" t="s">
        <v>564</v>
      </c>
      <c r="L100" s="23"/>
      <c r="M100" s="23"/>
      <c r="N100" s="24"/>
    </row>
    <row r="101" spans="1:14" ht="17.100000000000001" customHeight="1" x14ac:dyDescent="0.15">
      <c r="A101" s="89"/>
      <c r="B101" s="118"/>
      <c r="C101" s="119"/>
      <c r="D101" s="27" t="s">
        <v>565</v>
      </c>
      <c r="E101" s="27"/>
      <c r="F101" s="27"/>
      <c r="G101" s="27"/>
      <c r="H101" s="27"/>
      <c r="I101" s="27"/>
      <c r="J101" s="27"/>
      <c r="K101" s="27"/>
      <c r="L101" s="27"/>
      <c r="M101" s="27"/>
      <c r="N101" s="120"/>
    </row>
    <row r="102" spans="1:14" ht="17.100000000000001" customHeight="1" x14ac:dyDescent="0.15">
      <c r="A102" s="89"/>
      <c r="B102" s="129" t="s">
        <v>247</v>
      </c>
      <c r="C102" s="116" t="s">
        <v>62</v>
      </c>
      <c r="D102" s="31" t="s">
        <v>248</v>
      </c>
      <c r="E102" s="31" t="s">
        <v>249</v>
      </c>
      <c r="F102" s="31" t="s">
        <v>250</v>
      </c>
      <c r="G102" s="31"/>
      <c r="H102" s="31"/>
      <c r="I102" s="31"/>
      <c r="J102" s="31"/>
      <c r="K102" s="31"/>
      <c r="L102" s="31"/>
      <c r="M102" s="31"/>
      <c r="N102" s="32"/>
    </row>
    <row r="103" spans="1:14" ht="17.100000000000001" customHeight="1" x14ac:dyDescent="0.15">
      <c r="A103" s="89"/>
      <c r="B103" s="115" t="s">
        <v>251</v>
      </c>
      <c r="C103" s="139" t="s">
        <v>62</v>
      </c>
      <c r="D103" s="140" t="s">
        <v>252</v>
      </c>
      <c r="E103" s="140" t="s">
        <v>253</v>
      </c>
      <c r="F103" s="140"/>
      <c r="G103" s="140" t="s">
        <v>254</v>
      </c>
      <c r="H103" s="140"/>
      <c r="I103" s="140" t="s">
        <v>255</v>
      </c>
      <c r="J103" s="140"/>
      <c r="K103" s="140"/>
      <c r="L103" s="140"/>
      <c r="M103" s="140"/>
      <c r="N103" s="141"/>
    </row>
    <row r="104" spans="1:14" ht="17.100000000000001" customHeight="1" x14ac:dyDescent="0.15">
      <c r="A104" s="89"/>
      <c r="B104" s="155"/>
      <c r="C104" s="156" t="s">
        <v>346</v>
      </c>
      <c r="D104" s="157" t="s">
        <v>557</v>
      </c>
      <c r="E104" s="157"/>
      <c r="F104" s="157"/>
      <c r="G104" s="157"/>
      <c r="H104" s="157"/>
      <c r="I104" s="157"/>
      <c r="J104" s="157"/>
      <c r="K104" s="157"/>
      <c r="L104" s="157"/>
      <c r="M104" s="157"/>
      <c r="N104" s="158"/>
    </row>
    <row r="105" spans="1:14" ht="17.100000000000001" customHeight="1" x14ac:dyDescent="0.15">
      <c r="A105" s="108"/>
      <c r="B105" s="142" t="s">
        <v>566</v>
      </c>
      <c r="C105" s="110" t="s">
        <v>346</v>
      </c>
      <c r="D105" s="152" t="s">
        <v>196</v>
      </c>
      <c r="E105" s="152"/>
      <c r="F105" s="152"/>
      <c r="G105" s="152"/>
      <c r="H105" s="152"/>
      <c r="I105" s="152"/>
      <c r="J105" s="152"/>
      <c r="K105" s="152"/>
      <c r="L105" s="152"/>
      <c r="M105" s="152"/>
      <c r="N105" s="153"/>
    </row>
    <row r="106" spans="1:14" ht="17.100000000000001" customHeight="1" x14ac:dyDescent="0.15">
      <c r="A106" s="80"/>
      <c r="B106" s="86"/>
      <c r="C106" s="87" t="s">
        <v>17</v>
      </c>
      <c r="D106" s="13" t="s">
        <v>814</v>
      </c>
      <c r="E106" s="13"/>
      <c r="F106" s="13"/>
      <c r="G106" s="13"/>
      <c r="H106" s="13"/>
      <c r="I106" s="13"/>
      <c r="J106" s="13"/>
      <c r="K106" s="13"/>
      <c r="L106" s="13"/>
      <c r="M106" s="13"/>
      <c r="N106" s="88"/>
    </row>
    <row r="107" spans="1:14" ht="17.100000000000001" customHeight="1" x14ac:dyDescent="0.15">
      <c r="A107" s="89"/>
      <c r="B107" s="129"/>
      <c r="C107" s="139" t="s">
        <v>346</v>
      </c>
      <c r="D107" s="140" t="s">
        <v>568</v>
      </c>
      <c r="E107" s="140"/>
      <c r="F107" s="140"/>
      <c r="G107" s="140"/>
      <c r="H107" s="140"/>
      <c r="I107" s="140"/>
      <c r="J107" s="140"/>
      <c r="K107" s="140"/>
      <c r="L107" s="140"/>
      <c r="M107" s="140"/>
      <c r="N107" s="141"/>
    </row>
    <row r="108" spans="1:14" ht="17.100000000000001" customHeight="1" x14ac:dyDescent="0.15">
      <c r="A108" s="89" t="s">
        <v>815</v>
      </c>
      <c r="B108" s="131" t="s">
        <v>567</v>
      </c>
      <c r="C108" s="100" t="s">
        <v>659</v>
      </c>
      <c r="D108" s="101" t="s">
        <v>680</v>
      </c>
      <c r="E108" s="101" t="s">
        <v>681</v>
      </c>
      <c r="F108" s="101" t="s">
        <v>682</v>
      </c>
      <c r="G108" s="101" t="s">
        <v>683</v>
      </c>
      <c r="H108" s="101" t="s">
        <v>684</v>
      </c>
      <c r="I108" s="101" t="s">
        <v>685</v>
      </c>
      <c r="J108" s="101" t="s">
        <v>686</v>
      </c>
      <c r="K108" s="101" t="s">
        <v>687</v>
      </c>
      <c r="L108" s="101"/>
      <c r="M108" s="101"/>
      <c r="N108" s="102"/>
    </row>
    <row r="109" spans="1:14" ht="17.100000000000001" customHeight="1" x14ac:dyDescent="0.15">
      <c r="A109" s="89"/>
      <c r="B109" s="131"/>
      <c r="C109" s="105"/>
      <c r="D109" s="106" t="s">
        <v>688</v>
      </c>
      <c r="E109" s="106" t="s">
        <v>689</v>
      </c>
      <c r="F109" s="106" t="s">
        <v>690</v>
      </c>
      <c r="G109" s="106" t="s">
        <v>691</v>
      </c>
      <c r="H109" s="106" t="s">
        <v>692</v>
      </c>
      <c r="I109" s="106"/>
      <c r="J109" s="106"/>
      <c r="K109" s="106"/>
      <c r="L109" s="106"/>
      <c r="M109" s="106"/>
      <c r="N109" s="107"/>
    </row>
    <row r="110" spans="1:14" ht="17.100000000000001" customHeight="1" x14ac:dyDescent="0.15">
      <c r="A110" s="89"/>
      <c r="B110" s="132"/>
      <c r="C110" s="119" t="s">
        <v>745</v>
      </c>
      <c r="D110" s="133" t="s">
        <v>752</v>
      </c>
      <c r="E110" s="27"/>
      <c r="F110" s="27"/>
      <c r="G110" s="27"/>
      <c r="H110" s="27"/>
      <c r="I110" s="23"/>
      <c r="J110" s="27" t="s">
        <v>489</v>
      </c>
      <c r="K110" s="27"/>
      <c r="L110" s="27"/>
      <c r="M110" s="27"/>
      <c r="N110" s="120"/>
    </row>
    <row r="111" spans="1:14" ht="17.100000000000001" customHeight="1" x14ac:dyDescent="0.15">
      <c r="A111" s="89"/>
      <c r="B111" s="151" t="s">
        <v>569</v>
      </c>
      <c r="C111" s="143" t="s">
        <v>346</v>
      </c>
      <c r="D111" s="31" t="s">
        <v>196</v>
      </c>
      <c r="E111" s="31"/>
      <c r="F111" s="31"/>
      <c r="G111" s="31"/>
      <c r="H111" s="31"/>
      <c r="I111" s="31"/>
      <c r="J111" s="31"/>
      <c r="K111" s="31"/>
      <c r="L111" s="31"/>
      <c r="M111" s="31"/>
      <c r="N111" s="32"/>
    </row>
    <row r="112" spans="1:14" ht="17.100000000000001" customHeight="1" x14ac:dyDescent="0.15">
      <c r="A112" s="89"/>
      <c r="B112" s="151" t="s">
        <v>570</v>
      </c>
      <c r="C112" s="113" t="s">
        <v>346</v>
      </c>
      <c r="D112" s="45" t="s">
        <v>196</v>
      </c>
      <c r="E112" s="45"/>
      <c r="F112" s="45"/>
      <c r="G112" s="45"/>
      <c r="H112" s="45"/>
      <c r="I112" s="45"/>
      <c r="J112" s="45"/>
      <c r="K112" s="45"/>
      <c r="L112" s="45"/>
      <c r="M112" s="45"/>
      <c r="N112" s="114"/>
    </row>
    <row r="113" spans="1:14" ht="17.100000000000001" customHeight="1" x14ac:dyDescent="0.15">
      <c r="A113" s="89"/>
      <c r="B113" s="131"/>
      <c r="C113" s="116" t="s">
        <v>346</v>
      </c>
      <c r="D113" s="36" t="s">
        <v>572</v>
      </c>
      <c r="E113" s="36"/>
      <c r="F113" s="36"/>
      <c r="G113" s="36" t="s">
        <v>573</v>
      </c>
      <c r="H113" s="36"/>
      <c r="I113" s="36"/>
      <c r="J113" s="36"/>
      <c r="K113" s="36"/>
      <c r="L113" s="36"/>
      <c r="M113" s="36"/>
      <c r="N113" s="37"/>
    </row>
    <row r="114" spans="1:14" ht="17.100000000000001" customHeight="1" x14ac:dyDescent="0.15">
      <c r="A114" s="89"/>
      <c r="B114" s="131"/>
      <c r="C114" s="91"/>
      <c r="D114" s="93" t="s">
        <v>693</v>
      </c>
      <c r="E114" s="93" t="s">
        <v>694</v>
      </c>
      <c r="F114" s="93" t="s">
        <v>695</v>
      </c>
      <c r="G114" s="93"/>
      <c r="H114" s="93"/>
      <c r="I114" s="93"/>
      <c r="J114" s="93" t="s">
        <v>696</v>
      </c>
      <c r="K114" s="93"/>
      <c r="L114" s="93"/>
      <c r="M114" s="93"/>
      <c r="N114" s="94" t="s">
        <v>697</v>
      </c>
    </row>
    <row r="115" spans="1:14" ht="17.100000000000001" customHeight="1" x14ac:dyDescent="0.15">
      <c r="A115" s="89"/>
      <c r="B115" s="131"/>
      <c r="C115" s="95" t="s">
        <v>659</v>
      </c>
      <c r="D115" s="23" t="s">
        <v>698</v>
      </c>
      <c r="E115" s="23"/>
      <c r="F115" s="23"/>
      <c r="G115" s="23"/>
      <c r="H115" s="23"/>
      <c r="I115" s="23"/>
      <c r="J115" s="23"/>
      <c r="K115" s="23"/>
      <c r="L115" s="23"/>
      <c r="M115" s="23"/>
      <c r="N115" s="24"/>
    </row>
    <row r="116" spans="1:14" ht="17.100000000000001" customHeight="1" x14ac:dyDescent="0.15">
      <c r="A116" s="89"/>
      <c r="B116" s="131" t="s">
        <v>571</v>
      </c>
      <c r="C116" s="96"/>
      <c r="D116" s="98" t="s">
        <v>699</v>
      </c>
      <c r="E116" s="98"/>
      <c r="F116" s="98"/>
      <c r="G116" s="98"/>
      <c r="H116" s="98"/>
      <c r="I116" s="98"/>
      <c r="J116" s="98"/>
      <c r="K116" s="98"/>
      <c r="L116" s="98"/>
      <c r="M116" s="98"/>
      <c r="N116" s="99"/>
    </row>
    <row r="117" spans="1:14" ht="17.100000000000001" customHeight="1" x14ac:dyDescent="0.15">
      <c r="A117" s="89"/>
      <c r="B117" s="131"/>
      <c r="C117" s="100" t="s">
        <v>745</v>
      </c>
      <c r="D117" s="101" t="s">
        <v>753</v>
      </c>
      <c r="E117" s="101" t="s">
        <v>754</v>
      </c>
      <c r="F117" s="101" t="s">
        <v>755</v>
      </c>
      <c r="G117" s="101" t="s">
        <v>756</v>
      </c>
      <c r="H117" s="101" t="s">
        <v>757</v>
      </c>
      <c r="I117" s="101" t="s">
        <v>758</v>
      </c>
      <c r="J117" s="101" t="s">
        <v>759</v>
      </c>
      <c r="K117" s="101"/>
      <c r="L117" s="101" t="s">
        <v>760</v>
      </c>
      <c r="M117" s="101"/>
      <c r="N117" s="102"/>
    </row>
    <row r="118" spans="1:14" ht="17.100000000000001" customHeight="1" x14ac:dyDescent="0.15">
      <c r="A118" s="89"/>
      <c r="B118" s="131"/>
      <c r="C118" s="105"/>
      <c r="D118" s="106" t="s">
        <v>761</v>
      </c>
      <c r="E118" s="106" t="s">
        <v>762</v>
      </c>
      <c r="F118" s="106"/>
      <c r="G118" s="106" t="s">
        <v>763</v>
      </c>
      <c r="H118" s="106"/>
      <c r="I118" s="106"/>
      <c r="J118" s="106" t="s">
        <v>764</v>
      </c>
      <c r="K118" s="106"/>
      <c r="L118" s="106"/>
      <c r="M118" s="106"/>
      <c r="N118" s="107"/>
    </row>
    <row r="119" spans="1:14" ht="17.100000000000001" customHeight="1" x14ac:dyDescent="0.15">
      <c r="A119" s="108"/>
      <c r="B119" s="142"/>
      <c r="C119" s="110" t="s">
        <v>773</v>
      </c>
      <c r="D119" s="53" t="s">
        <v>774</v>
      </c>
      <c r="E119" s="53" t="s">
        <v>775</v>
      </c>
      <c r="F119" s="53"/>
      <c r="G119" s="53"/>
      <c r="H119" s="53"/>
      <c r="I119" s="53"/>
      <c r="J119" s="53"/>
      <c r="K119" s="53"/>
      <c r="L119" s="53"/>
      <c r="M119" s="53"/>
      <c r="N119" s="111"/>
    </row>
    <row r="120" spans="1:14" ht="17.100000000000001" customHeight="1" x14ac:dyDescent="0.15">
      <c r="A120" s="80"/>
      <c r="B120" s="86"/>
      <c r="C120" s="87" t="s">
        <v>17</v>
      </c>
      <c r="D120" s="13" t="s">
        <v>816</v>
      </c>
      <c r="E120" s="13"/>
      <c r="F120" s="13"/>
      <c r="G120" s="13"/>
      <c r="H120" s="13"/>
      <c r="I120" s="13"/>
      <c r="J120" s="13"/>
      <c r="K120" s="13"/>
      <c r="L120" s="13"/>
      <c r="M120" s="13"/>
      <c r="N120" s="88"/>
    </row>
    <row r="121" spans="1:14" ht="17.100000000000001" customHeight="1" x14ac:dyDescent="0.15">
      <c r="A121" s="89"/>
      <c r="B121" s="115"/>
      <c r="C121" s="130" t="s">
        <v>62</v>
      </c>
      <c r="D121" s="17" t="s">
        <v>282</v>
      </c>
      <c r="E121" s="17" t="s">
        <v>283</v>
      </c>
      <c r="F121" s="17" t="s">
        <v>284</v>
      </c>
      <c r="G121" s="17" t="s">
        <v>285</v>
      </c>
      <c r="H121" s="17" t="s">
        <v>286</v>
      </c>
      <c r="I121" s="17" t="s">
        <v>287</v>
      </c>
      <c r="J121" s="17"/>
      <c r="K121" s="17"/>
      <c r="L121" s="17"/>
      <c r="M121" s="17"/>
      <c r="N121" s="18" t="s">
        <v>288</v>
      </c>
    </row>
    <row r="122" spans="1:14" ht="17.100000000000001" customHeight="1" x14ac:dyDescent="0.15">
      <c r="A122" s="89" t="s">
        <v>817</v>
      </c>
      <c r="B122" s="117"/>
      <c r="C122" s="96"/>
      <c r="D122" s="98" t="s">
        <v>289</v>
      </c>
      <c r="E122" s="98" t="s">
        <v>290</v>
      </c>
      <c r="F122" s="98" t="s">
        <v>291</v>
      </c>
      <c r="G122" s="98" t="s">
        <v>292</v>
      </c>
      <c r="H122" s="98"/>
      <c r="I122" s="98"/>
      <c r="J122" s="98"/>
      <c r="K122" s="98"/>
      <c r="L122" s="98" t="s">
        <v>293</v>
      </c>
      <c r="M122" s="98"/>
      <c r="N122" s="99" t="s">
        <v>294</v>
      </c>
    </row>
    <row r="123" spans="1:14" ht="17.100000000000001" customHeight="1" x14ac:dyDescent="0.15">
      <c r="A123" s="89" t="s">
        <v>818</v>
      </c>
      <c r="B123" s="117" t="s">
        <v>281</v>
      </c>
      <c r="C123" s="100"/>
      <c r="D123" s="101" t="s">
        <v>574</v>
      </c>
      <c r="E123" s="101" t="s">
        <v>575</v>
      </c>
      <c r="F123" s="101" t="s">
        <v>576</v>
      </c>
      <c r="G123" s="101" t="s">
        <v>577</v>
      </c>
      <c r="H123" s="101" t="s">
        <v>578</v>
      </c>
      <c r="I123" s="101" t="s">
        <v>579</v>
      </c>
      <c r="J123" s="101" t="s">
        <v>580</v>
      </c>
      <c r="K123" s="101" t="s">
        <v>581</v>
      </c>
      <c r="L123" s="101" t="s">
        <v>582</v>
      </c>
      <c r="M123" s="101" t="s">
        <v>583</v>
      </c>
      <c r="N123" s="102" t="s">
        <v>584</v>
      </c>
    </row>
    <row r="124" spans="1:14" ht="17.100000000000001" customHeight="1" x14ac:dyDescent="0.15">
      <c r="A124" s="89"/>
      <c r="B124" s="117"/>
      <c r="C124" s="103" t="s">
        <v>346</v>
      </c>
      <c r="D124" s="39" t="s">
        <v>585</v>
      </c>
      <c r="E124" s="39" t="s">
        <v>586</v>
      </c>
      <c r="F124" s="39" t="s">
        <v>587</v>
      </c>
      <c r="G124" s="39" t="s">
        <v>588</v>
      </c>
      <c r="H124" s="39" t="s">
        <v>589</v>
      </c>
      <c r="I124" s="39" t="s">
        <v>590</v>
      </c>
      <c r="J124" s="39" t="s">
        <v>591</v>
      </c>
      <c r="K124" s="39" t="s">
        <v>592</v>
      </c>
      <c r="L124" s="39" t="s">
        <v>593</v>
      </c>
      <c r="M124" s="39" t="s">
        <v>594</v>
      </c>
      <c r="N124" s="104" t="s">
        <v>595</v>
      </c>
    </row>
    <row r="125" spans="1:14" ht="17.100000000000001" customHeight="1" x14ac:dyDescent="0.15">
      <c r="A125" s="89"/>
      <c r="B125" s="117"/>
      <c r="C125" s="103"/>
      <c r="D125" s="39" t="s">
        <v>596</v>
      </c>
      <c r="E125" s="39" t="s">
        <v>597</v>
      </c>
      <c r="F125" s="39" t="s">
        <v>598</v>
      </c>
      <c r="G125" s="39"/>
      <c r="H125" s="39"/>
      <c r="I125" s="39"/>
      <c r="J125" s="39"/>
      <c r="K125" s="39" t="s">
        <v>599</v>
      </c>
      <c r="L125" s="39" t="s">
        <v>600</v>
      </c>
      <c r="M125" s="39" t="s">
        <v>601</v>
      </c>
      <c r="N125" s="104" t="s">
        <v>602</v>
      </c>
    </row>
    <row r="126" spans="1:14" ht="17.100000000000001" customHeight="1" x14ac:dyDescent="0.15">
      <c r="A126" s="89"/>
      <c r="B126" s="118"/>
      <c r="C126" s="134"/>
      <c r="D126" s="42" t="s">
        <v>603</v>
      </c>
      <c r="E126" s="42"/>
      <c r="F126" s="42"/>
      <c r="G126" s="42"/>
      <c r="H126" s="42"/>
      <c r="I126" s="42" t="s">
        <v>604</v>
      </c>
      <c r="J126" s="42"/>
      <c r="K126" s="42"/>
      <c r="L126" s="42"/>
      <c r="M126" s="42"/>
      <c r="N126" s="135"/>
    </row>
    <row r="127" spans="1:14" ht="17.100000000000001" customHeight="1" x14ac:dyDescent="0.15">
      <c r="A127" s="89"/>
      <c r="B127" s="115"/>
      <c r="C127" s="130"/>
      <c r="D127" s="17" t="s">
        <v>303</v>
      </c>
      <c r="E127" s="17" t="s">
        <v>304</v>
      </c>
      <c r="F127" s="17" t="s">
        <v>305</v>
      </c>
      <c r="G127" s="17" t="s">
        <v>306</v>
      </c>
      <c r="H127" s="17" t="s">
        <v>307</v>
      </c>
      <c r="I127" s="17" t="s">
        <v>308</v>
      </c>
      <c r="J127" s="17" t="s">
        <v>309</v>
      </c>
      <c r="K127" s="17" t="s">
        <v>310</v>
      </c>
      <c r="L127" s="17" t="s">
        <v>311</v>
      </c>
      <c r="M127" s="17"/>
      <c r="N127" s="18" t="s">
        <v>312</v>
      </c>
    </row>
    <row r="128" spans="1:14" ht="17.100000000000001" customHeight="1" x14ac:dyDescent="0.15">
      <c r="A128" s="89"/>
      <c r="B128" s="117" t="s">
        <v>302</v>
      </c>
      <c r="C128" s="95" t="s">
        <v>62</v>
      </c>
      <c r="D128" s="23" t="s">
        <v>313</v>
      </c>
      <c r="E128" s="23" t="s">
        <v>314</v>
      </c>
      <c r="F128" s="23" t="s">
        <v>315</v>
      </c>
      <c r="G128" s="23" t="s">
        <v>316</v>
      </c>
      <c r="H128" s="23" t="s">
        <v>317</v>
      </c>
      <c r="I128" s="23"/>
      <c r="J128" s="23"/>
      <c r="K128" s="23"/>
      <c r="L128" s="23" t="s">
        <v>318</v>
      </c>
      <c r="M128" s="23" t="s">
        <v>319</v>
      </c>
      <c r="N128" s="24" t="s">
        <v>320</v>
      </c>
    </row>
    <row r="129" spans="1:14" ht="17.100000000000001" customHeight="1" x14ac:dyDescent="0.15">
      <c r="A129" s="89"/>
      <c r="B129" s="118"/>
      <c r="C129" s="119"/>
      <c r="D129" s="27" t="s">
        <v>321</v>
      </c>
      <c r="E129" s="27" t="s">
        <v>322</v>
      </c>
      <c r="F129" s="27" t="s">
        <v>323</v>
      </c>
      <c r="G129" s="27"/>
      <c r="H129" s="27"/>
      <c r="I129" s="27"/>
      <c r="J129" s="27"/>
      <c r="K129" s="27"/>
      <c r="L129" s="27"/>
      <c r="M129" s="27"/>
      <c r="N129" s="120"/>
    </row>
    <row r="130" spans="1:14" ht="17.100000000000001" customHeight="1" x14ac:dyDescent="0.15">
      <c r="A130" s="89"/>
      <c r="B130" s="151" t="s">
        <v>605</v>
      </c>
      <c r="C130" s="143" t="s">
        <v>346</v>
      </c>
      <c r="D130" s="31" t="s">
        <v>196</v>
      </c>
      <c r="E130" s="31"/>
      <c r="F130" s="31"/>
      <c r="G130" s="31"/>
      <c r="H130" s="31"/>
      <c r="I130" s="31"/>
      <c r="J130" s="31"/>
      <c r="K130" s="31"/>
      <c r="L130" s="31"/>
      <c r="M130" s="31"/>
      <c r="N130" s="32"/>
    </row>
    <row r="131" spans="1:14" ht="17.100000000000001" customHeight="1" x14ac:dyDescent="0.15">
      <c r="A131" s="89"/>
      <c r="B131" s="115"/>
      <c r="C131" s="130" t="s">
        <v>346</v>
      </c>
      <c r="D131" s="17" t="s">
        <v>607</v>
      </c>
      <c r="E131" s="17" t="s">
        <v>608</v>
      </c>
      <c r="F131" s="17" t="s">
        <v>609</v>
      </c>
      <c r="G131" s="17" t="s">
        <v>610</v>
      </c>
      <c r="H131" s="17" t="s">
        <v>611</v>
      </c>
      <c r="I131" s="17" t="s">
        <v>612</v>
      </c>
      <c r="J131" s="17" t="s">
        <v>613</v>
      </c>
      <c r="K131" s="17" t="s">
        <v>614</v>
      </c>
      <c r="L131" s="17" t="s">
        <v>615</v>
      </c>
      <c r="M131" s="17" t="s">
        <v>616</v>
      </c>
      <c r="N131" s="18" t="s">
        <v>617</v>
      </c>
    </row>
    <row r="132" spans="1:14" ht="17.100000000000001" customHeight="1" x14ac:dyDescent="0.15">
      <c r="A132" s="89"/>
      <c r="B132" s="131" t="s">
        <v>606</v>
      </c>
      <c r="C132" s="96"/>
      <c r="D132" s="98" t="s">
        <v>618</v>
      </c>
      <c r="E132" s="98" t="s">
        <v>619</v>
      </c>
      <c r="F132" s="98"/>
      <c r="G132" s="98"/>
      <c r="H132" s="98"/>
      <c r="I132" s="98"/>
      <c r="J132" s="98"/>
      <c r="K132" s="98" t="s">
        <v>620</v>
      </c>
      <c r="L132" s="98" t="s">
        <v>621</v>
      </c>
      <c r="M132" s="98" t="s">
        <v>622</v>
      </c>
      <c r="N132" s="99"/>
    </row>
    <row r="133" spans="1:14" ht="17.100000000000001" customHeight="1" x14ac:dyDescent="0.15">
      <c r="A133" s="89"/>
      <c r="B133" s="132"/>
      <c r="C133" s="134" t="s">
        <v>659</v>
      </c>
      <c r="D133" s="42" t="s">
        <v>700</v>
      </c>
      <c r="E133" s="42" t="s">
        <v>701</v>
      </c>
      <c r="F133" s="39"/>
      <c r="G133" s="39"/>
      <c r="H133" s="42"/>
      <c r="I133" s="42"/>
      <c r="J133" s="42"/>
      <c r="K133" s="42"/>
      <c r="L133" s="42"/>
      <c r="M133" s="42"/>
      <c r="N133" s="135"/>
    </row>
    <row r="134" spans="1:14" ht="17.100000000000001" customHeight="1" x14ac:dyDescent="0.15">
      <c r="A134" s="89"/>
      <c r="B134" s="129"/>
      <c r="C134" s="130" t="s">
        <v>62</v>
      </c>
      <c r="D134" s="17" t="s">
        <v>296</v>
      </c>
      <c r="E134" s="17" t="s">
        <v>297</v>
      </c>
      <c r="F134" s="17" t="s">
        <v>298</v>
      </c>
      <c r="G134" s="17"/>
      <c r="H134" s="17"/>
      <c r="I134" s="17"/>
      <c r="J134" s="17" t="s">
        <v>299</v>
      </c>
      <c r="K134" s="17" t="s">
        <v>300</v>
      </c>
      <c r="L134" s="17"/>
      <c r="M134" s="17"/>
      <c r="N134" s="18"/>
    </row>
    <row r="135" spans="1:14" ht="17.100000000000001" customHeight="1" x14ac:dyDescent="0.15">
      <c r="A135" s="89"/>
      <c r="B135" s="131" t="s">
        <v>295</v>
      </c>
      <c r="C135" s="96"/>
      <c r="D135" s="98" t="s">
        <v>301</v>
      </c>
      <c r="E135" s="98"/>
      <c r="F135" s="98"/>
      <c r="G135" s="98"/>
      <c r="H135" s="98"/>
      <c r="I135" s="98"/>
      <c r="J135" s="98"/>
      <c r="K135" s="98"/>
      <c r="L135" s="98"/>
      <c r="M135" s="98"/>
      <c r="N135" s="99"/>
    </row>
    <row r="136" spans="1:14" ht="17.100000000000001" customHeight="1" x14ac:dyDescent="0.15">
      <c r="A136" s="89"/>
      <c r="B136" s="131"/>
      <c r="C136" s="103" t="s">
        <v>346</v>
      </c>
      <c r="D136" s="39" t="s">
        <v>623</v>
      </c>
      <c r="E136" s="39" t="s">
        <v>624</v>
      </c>
      <c r="F136" s="39" t="s">
        <v>625</v>
      </c>
      <c r="G136" s="39" t="s">
        <v>626</v>
      </c>
      <c r="H136" s="39" t="s">
        <v>627</v>
      </c>
      <c r="I136" s="39" t="s">
        <v>628</v>
      </c>
      <c r="J136" s="39" t="s">
        <v>629</v>
      </c>
      <c r="K136" s="39" t="s">
        <v>630</v>
      </c>
      <c r="L136" s="39" t="s">
        <v>631</v>
      </c>
      <c r="M136" s="39" t="s">
        <v>632</v>
      </c>
      <c r="N136" s="104" t="s">
        <v>633</v>
      </c>
    </row>
    <row r="137" spans="1:14" ht="17.100000000000001" customHeight="1" x14ac:dyDescent="0.15">
      <c r="A137" s="89"/>
      <c r="B137" s="132"/>
      <c r="C137" s="134"/>
      <c r="D137" s="42" t="s">
        <v>634</v>
      </c>
      <c r="E137" s="42"/>
      <c r="F137" s="42"/>
      <c r="G137" s="42"/>
      <c r="H137" s="42"/>
      <c r="I137" s="42" t="s">
        <v>635</v>
      </c>
      <c r="J137" s="42" t="s">
        <v>636</v>
      </c>
      <c r="K137" s="42" t="s">
        <v>637</v>
      </c>
      <c r="L137" s="42" t="s">
        <v>638</v>
      </c>
      <c r="M137" s="42" t="s">
        <v>639</v>
      </c>
      <c r="N137" s="135"/>
    </row>
    <row r="138" spans="1:14" ht="17.100000000000001" customHeight="1" x14ac:dyDescent="0.15">
      <c r="A138" s="89"/>
      <c r="B138" s="129"/>
      <c r="C138" s="130" t="s">
        <v>62</v>
      </c>
      <c r="D138" s="23" t="s">
        <v>325</v>
      </c>
      <c r="E138" s="23"/>
      <c r="F138" s="23"/>
      <c r="G138" s="23"/>
      <c r="H138" s="23" t="s">
        <v>326</v>
      </c>
      <c r="I138" s="23"/>
      <c r="J138" s="23"/>
      <c r="K138" s="23"/>
      <c r="L138" s="23"/>
      <c r="M138" s="23"/>
      <c r="N138" s="24"/>
    </row>
    <row r="139" spans="1:14" ht="17.100000000000001" customHeight="1" x14ac:dyDescent="0.15">
      <c r="A139" s="89"/>
      <c r="B139" s="131"/>
      <c r="C139" s="100" t="s">
        <v>346</v>
      </c>
      <c r="D139" s="101" t="s">
        <v>640</v>
      </c>
      <c r="E139" s="101" t="s">
        <v>641</v>
      </c>
      <c r="F139" s="101" t="s">
        <v>642</v>
      </c>
      <c r="G139" s="101" t="s">
        <v>643</v>
      </c>
      <c r="H139" s="101"/>
      <c r="I139" s="101"/>
      <c r="J139" s="101" t="s">
        <v>644</v>
      </c>
      <c r="K139" s="101" t="s">
        <v>645</v>
      </c>
      <c r="L139" s="101"/>
      <c r="M139" s="101"/>
      <c r="N139" s="102"/>
    </row>
    <row r="140" spans="1:14" ht="17.100000000000001" customHeight="1" x14ac:dyDescent="0.15">
      <c r="A140" s="89"/>
      <c r="B140" s="131" t="s">
        <v>324</v>
      </c>
      <c r="C140" s="105"/>
      <c r="D140" s="106" t="s">
        <v>646</v>
      </c>
      <c r="E140" s="106"/>
      <c r="F140" s="106"/>
      <c r="G140" s="106"/>
      <c r="H140" s="106"/>
      <c r="I140" s="106"/>
      <c r="J140" s="106"/>
      <c r="K140" s="106"/>
      <c r="L140" s="106"/>
      <c r="M140" s="106"/>
      <c r="N140" s="107"/>
    </row>
    <row r="141" spans="1:14" ht="17.100000000000001" customHeight="1" x14ac:dyDescent="0.15">
      <c r="A141" s="89"/>
      <c r="B141" s="131"/>
      <c r="C141" s="95" t="s">
        <v>659</v>
      </c>
      <c r="D141" s="23" t="s">
        <v>702</v>
      </c>
      <c r="E141" s="23" t="s">
        <v>703</v>
      </c>
      <c r="F141" s="23" t="s">
        <v>704</v>
      </c>
      <c r="G141" s="23" t="s">
        <v>705</v>
      </c>
      <c r="H141" s="23" t="s">
        <v>706</v>
      </c>
      <c r="I141" s="23" t="s">
        <v>707</v>
      </c>
      <c r="J141" s="23" t="s">
        <v>708</v>
      </c>
      <c r="K141" s="23" t="s">
        <v>709</v>
      </c>
      <c r="L141" s="23" t="s">
        <v>710</v>
      </c>
      <c r="M141" s="23" t="s">
        <v>711</v>
      </c>
      <c r="N141" s="24"/>
    </row>
    <row r="142" spans="1:14" ht="17.100000000000001" customHeight="1" x14ac:dyDescent="0.15">
      <c r="A142" s="89"/>
      <c r="B142" s="132"/>
      <c r="C142" s="119"/>
      <c r="D142" s="27" t="s">
        <v>712</v>
      </c>
      <c r="E142" s="27"/>
      <c r="F142" s="27"/>
      <c r="G142" s="27"/>
      <c r="H142" s="27"/>
      <c r="I142" s="27"/>
      <c r="J142" s="27"/>
      <c r="K142" s="27"/>
      <c r="L142" s="27"/>
      <c r="M142" s="27"/>
      <c r="N142" s="120"/>
    </row>
    <row r="143" spans="1:14" ht="17.100000000000001" customHeight="1" x14ac:dyDescent="0.15">
      <c r="A143" s="89"/>
      <c r="B143" s="129"/>
      <c r="C143" s="116" t="s">
        <v>659</v>
      </c>
      <c r="D143" s="36" t="s">
        <v>714</v>
      </c>
      <c r="E143" s="36" t="s">
        <v>715</v>
      </c>
      <c r="F143" s="36" t="s">
        <v>716</v>
      </c>
      <c r="G143" s="36" t="s">
        <v>717</v>
      </c>
      <c r="H143" s="36" t="s">
        <v>718</v>
      </c>
      <c r="I143" s="36" t="s">
        <v>719</v>
      </c>
      <c r="J143" s="36"/>
      <c r="K143" s="36"/>
      <c r="L143" s="36"/>
      <c r="M143" s="36"/>
      <c r="N143" s="37"/>
    </row>
    <row r="144" spans="1:14" ht="17.100000000000001" customHeight="1" x14ac:dyDescent="0.15">
      <c r="A144" s="89"/>
      <c r="B144" s="131"/>
      <c r="C144" s="103"/>
      <c r="D144" s="39" t="s">
        <v>720</v>
      </c>
      <c r="E144" s="39"/>
      <c r="F144" s="39"/>
      <c r="G144" s="39"/>
      <c r="H144" s="39"/>
      <c r="I144" s="39"/>
      <c r="J144" s="39"/>
      <c r="K144" s="39" t="s">
        <v>721</v>
      </c>
      <c r="L144" s="39" t="s">
        <v>722</v>
      </c>
      <c r="M144" s="39" t="s">
        <v>723</v>
      </c>
      <c r="N144" s="104" t="s">
        <v>724</v>
      </c>
    </row>
    <row r="145" spans="1:14" ht="17.100000000000001" customHeight="1" x14ac:dyDescent="0.15">
      <c r="A145" s="89"/>
      <c r="B145" s="131"/>
      <c r="C145" s="91"/>
      <c r="D145" s="93" t="s">
        <v>765</v>
      </c>
      <c r="E145" s="93" t="s">
        <v>766</v>
      </c>
      <c r="F145" s="93" t="s">
        <v>767</v>
      </c>
      <c r="G145" s="93" t="s">
        <v>768</v>
      </c>
      <c r="H145" s="93" t="s">
        <v>769</v>
      </c>
      <c r="I145" s="93"/>
      <c r="J145" s="93"/>
      <c r="K145" s="93"/>
      <c r="L145" s="93"/>
      <c r="M145" s="93"/>
      <c r="N145" s="94"/>
    </row>
    <row r="146" spans="1:14" ht="17.100000000000001" customHeight="1" x14ac:dyDescent="0.15">
      <c r="A146" s="89"/>
      <c r="B146" s="131"/>
      <c r="C146" s="95" t="s">
        <v>745</v>
      </c>
      <c r="D146" s="23" t="s">
        <v>770</v>
      </c>
      <c r="E146" s="23"/>
      <c r="F146" s="23"/>
      <c r="G146" s="23"/>
      <c r="H146" s="23"/>
      <c r="I146" s="23"/>
      <c r="J146" s="23"/>
      <c r="K146" s="23"/>
      <c r="L146" s="23"/>
      <c r="M146" s="23"/>
      <c r="N146" s="24"/>
    </row>
    <row r="147" spans="1:14" ht="17.100000000000001" customHeight="1" x14ac:dyDescent="0.15">
      <c r="A147" s="89"/>
      <c r="B147" s="131" t="s">
        <v>713</v>
      </c>
      <c r="C147" s="96"/>
      <c r="D147" s="98" t="s">
        <v>771</v>
      </c>
      <c r="E147" s="98"/>
      <c r="F147" s="98"/>
      <c r="G147" s="98"/>
      <c r="H147" s="98"/>
      <c r="I147" s="98"/>
      <c r="J147" s="98"/>
      <c r="K147" s="98"/>
      <c r="L147" s="98"/>
      <c r="M147" s="98"/>
      <c r="N147" s="99"/>
    </row>
    <row r="148" spans="1:14" ht="17.100000000000001" customHeight="1" x14ac:dyDescent="0.15">
      <c r="A148" s="89"/>
      <c r="B148" s="131"/>
      <c r="C148" s="103" t="s">
        <v>773</v>
      </c>
      <c r="D148" s="39" t="s">
        <v>776</v>
      </c>
      <c r="E148" s="39" t="s">
        <v>777</v>
      </c>
      <c r="F148" s="39" t="s">
        <v>778</v>
      </c>
      <c r="G148" s="39" t="s">
        <v>779</v>
      </c>
      <c r="H148" s="39" t="s">
        <v>780</v>
      </c>
      <c r="I148" s="39" t="s">
        <v>547</v>
      </c>
      <c r="J148" s="39" t="s">
        <v>781</v>
      </c>
      <c r="K148" s="39"/>
      <c r="L148" s="39"/>
      <c r="M148" s="39"/>
      <c r="N148" s="104"/>
    </row>
    <row r="149" spans="1:14" ht="17.100000000000001" customHeight="1" x14ac:dyDescent="0.15">
      <c r="A149" s="89"/>
      <c r="B149" s="131"/>
      <c r="C149" s="103"/>
      <c r="D149" s="39" t="s">
        <v>782</v>
      </c>
      <c r="E149" s="39"/>
      <c r="F149" s="39"/>
      <c r="G149" s="39"/>
      <c r="H149" s="39"/>
      <c r="I149" s="39" t="s">
        <v>783</v>
      </c>
      <c r="J149" s="159"/>
      <c r="K149" s="39"/>
      <c r="L149" s="39"/>
      <c r="M149" s="39"/>
      <c r="N149" s="104"/>
    </row>
    <row r="150" spans="1:14" ht="17.100000000000001" customHeight="1" x14ac:dyDescent="0.15">
      <c r="A150" s="89"/>
      <c r="B150" s="131"/>
      <c r="C150" s="136" t="s">
        <v>785</v>
      </c>
      <c r="D150" s="137" t="s">
        <v>789</v>
      </c>
      <c r="E150" s="137"/>
      <c r="F150" s="137"/>
      <c r="G150" s="137"/>
      <c r="H150" s="137"/>
      <c r="I150" s="137"/>
      <c r="J150" s="137"/>
      <c r="K150" s="137"/>
      <c r="L150" s="137"/>
      <c r="M150" s="137"/>
      <c r="N150" s="138"/>
    </row>
    <row r="151" spans="1:14" ht="17.100000000000001" customHeight="1" x14ac:dyDescent="0.15">
      <c r="A151" s="89"/>
      <c r="B151" s="131"/>
      <c r="C151" s="160" t="s">
        <v>791</v>
      </c>
      <c r="D151" s="161" t="s">
        <v>792</v>
      </c>
      <c r="E151" s="161"/>
      <c r="F151" s="161"/>
      <c r="G151" s="161" t="s">
        <v>793</v>
      </c>
      <c r="H151" s="161"/>
      <c r="I151" s="161"/>
      <c r="J151" s="161"/>
      <c r="K151" s="161"/>
      <c r="L151" s="161"/>
      <c r="M151" s="161"/>
      <c r="N151" s="162"/>
    </row>
    <row r="152" spans="1:14" ht="17.100000000000001" customHeight="1" x14ac:dyDescent="0.15">
      <c r="A152" s="89"/>
      <c r="B152" s="132"/>
      <c r="C152" s="119" t="s">
        <v>795</v>
      </c>
      <c r="D152" s="27" t="s">
        <v>796</v>
      </c>
      <c r="E152" s="27" t="s">
        <v>797</v>
      </c>
      <c r="F152" s="163"/>
      <c r="G152" s="27"/>
      <c r="H152" s="27" t="s">
        <v>798</v>
      </c>
      <c r="I152" s="27"/>
      <c r="J152" s="27"/>
      <c r="K152" s="27"/>
      <c r="L152" s="27"/>
      <c r="M152" s="27"/>
      <c r="N152" s="120"/>
    </row>
    <row r="153" spans="1:14" ht="17.100000000000001" customHeight="1" x14ac:dyDescent="0.15">
      <c r="A153" s="108"/>
      <c r="B153" s="142" t="s">
        <v>799</v>
      </c>
      <c r="C153" s="146" t="s">
        <v>795</v>
      </c>
      <c r="D153" s="63" t="s">
        <v>196</v>
      </c>
      <c r="E153" s="63"/>
      <c r="F153" s="63"/>
      <c r="G153" s="63"/>
      <c r="H153" s="63"/>
      <c r="I153" s="63"/>
      <c r="J153" s="63"/>
      <c r="K153" s="63"/>
      <c r="L153" s="63"/>
      <c r="M153" s="63"/>
      <c r="N153" s="147"/>
    </row>
    <row r="160" spans="1:14" ht="17.100000000000001" customHeight="1" x14ac:dyDescent="0.15">
      <c r="C160" s="164"/>
    </row>
  </sheetData>
  <sheetProtection password="CB75" sheet="1" objects="1" scenarios="1"/>
  <mergeCells count="2">
    <mergeCell ref="D3:N3"/>
    <mergeCell ref="D4:N4"/>
  </mergeCells>
  <phoneticPr fontId="18"/>
  <pageMargins left="1.120138888888889" right="0.52013888888888893" top="0.62013888888888891" bottom="0.39027777777777778" header="0.51180555555555562" footer="0.51180555555555562"/>
  <pageSetup paperSize="8" scale="94" firstPageNumber="0" orientation="portrait" horizontalDpi="300" verticalDpi="300" r:id="rId1"/>
  <headerFooter alignWithMargins="0"/>
  <rowBreaks count="1" manualBreakCount="1">
    <brk id="7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47"/>
  <sheetViews>
    <sheetView showGridLines="0" workbookViewId="0"/>
  </sheetViews>
  <sheetFormatPr defaultRowHeight="13.5" x14ac:dyDescent="0.15"/>
  <cols>
    <col min="1" max="1" width="10.625" style="1" customWidth="1"/>
    <col min="2" max="2" width="10.625" style="2" customWidth="1"/>
    <col min="3" max="4" width="10.625" style="3" customWidth="1"/>
    <col min="5" max="14" width="10.625" style="1" customWidth="1"/>
    <col min="15" max="16" width="9.125" style="1" customWidth="1"/>
    <col min="17" max="16384" width="9" style="1"/>
  </cols>
  <sheetData>
    <row r="1" spans="1:14" ht="18.75" x14ac:dyDescent="0.15">
      <c r="A1" s="4" t="s">
        <v>9</v>
      </c>
      <c r="B1" s="5"/>
      <c r="C1" s="1"/>
      <c r="D1" s="1"/>
    </row>
    <row r="2" spans="1:14" ht="15.95" customHeight="1" x14ac:dyDescent="0.15">
      <c r="A2" s="3"/>
      <c r="B2" s="5"/>
      <c r="C2" s="1"/>
      <c r="D2" s="1"/>
    </row>
    <row r="3" spans="1:14" ht="15.95" customHeight="1" x14ac:dyDescent="0.15">
      <c r="A3" s="6" t="s">
        <v>10</v>
      </c>
      <c r="B3" s="7" t="s">
        <v>11</v>
      </c>
      <c r="C3" s="581" t="s">
        <v>12</v>
      </c>
      <c r="D3" s="581"/>
      <c r="E3" s="581"/>
      <c r="F3" s="581"/>
      <c r="G3" s="581"/>
      <c r="H3" s="581"/>
      <c r="I3" s="581"/>
      <c r="J3" s="581"/>
      <c r="K3" s="581"/>
      <c r="L3" s="581"/>
      <c r="M3" s="581"/>
      <c r="N3" s="581"/>
    </row>
    <row r="4" spans="1:14" ht="15.95" customHeight="1" x14ac:dyDescent="0.15">
      <c r="A4" s="8"/>
      <c r="B4" s="9" t="s">
        <v>13</v>
      </c>
      <c r="C4" s="10" t="s">
        <v>14</v>
      </c>
      <c r="D4" s="582" t="s">
        <v>15</v>
      </c>
      <c r="E4" s="582"/>
      <c r="F4" s="582"/>
      <c r="G4" s="582"/>
      <c r="H4" s="582"/>
      <c r="I4" s="582"/>
      <c r="J4" s="582"/>
      <c r="K4" s="582"/>
      <c r="L4" s="582"/>
      <c r="M4" s="582"/>
      <c r="N4" s="582"/>
    </row>
    <row r="5" spans="1:14" ht="15.95" customHeight="1" x14ac:dyDescent="0.15">
      <c r="A5" s="11" t="s">
        <v>16</v>
      </c>
      <c r="B5" s="12" t="s">
        <v>17</v>
      </c>
      <c r="C5" s="13" t="s">
        <v>18</v>
      </c>
      <c r="D5" s="13"/>
      <c r="E5" s="13"/>
      <c r="F5" s="13"/>
      <c r="G5" s="13"/>
      <c r="H5" s="13"/>
      <c r="I5" s="13"/>
      <c r="J5" s="13"/>
      <c r="K5" s="13"/>
      <c r="L5" s="13"/>
      <c r="M5" s="13"/>
      <c r="N5" s="14"/>
    </row>
    <row r="6" spans="1:14" ht="15.95" customHeight="1" x14ac:dyDescent="0.15">
      <c r="A6" s="6"/>
      <c r="B6" s="12"/>
      <c r="C6" s="15" t="s">
        <v>19</v>
      </c>
      <c r="D6" s="16" t="s">
        <v>20</v>
      </c>
      <c r="E6" s="17" t="s">
        <v>21</v>
      </c>
      <c r="F6" s="17" t="s">
        <v>22</v>
      </c>
      <c r="G6" s="17" t="s">
        <v>23</v>
      </c>
      <c r="H6" s="17" t="s">
        <v>24</v>
      </c>
      <c r="I6" s="17" t="s">
        <v>25</v>
      </c>
      <c r="J6" s="17" t="s">
        <v>26</v>
      </c>
      <c r="K6" s="17" t="s">
        <v>27</v>
      </c>
      <c r="L6" s="17" t="s">
        <v>28</v>
      </c>
      <c r="M6" s="17" t="s">
        <v>29</v>
      </c>
      <c r="N6" s="18" t="s">
        <v>30</v>
      </c>
    </row>
    <row r="7" spans="1:14" ht="15.95" customHeight="1" x14ac:dyDescent="0.15">
      <c r="A7" s="19"/>
      <c r="B7" s="20"/>
      <c r="C7" s="21"/>
      <c r="D7" s="22" t="s">
        <v>31</v>
      </c>
      <c r="E7" s="23" t="s">
        <v>32</v>
      </c>
      <c r="F7" s="23" t="s">
        <v>33</v>
      </c>
      <c r="G7" s="23" t="s">
        <v>34</v>
      </c>
      <c r="H7" s="23" t="s">
        <v>35</v>
      </c>
      <c r="I7" s="23"/>
      <c r="J7" s="23"/>
      <c r="K7" s="23" t="s">
        <v>36</v>
      </c>
      <c r="L7" s="23"/>
      <c r="M7" s="23"/>
      <c r="N7" s="24" t="s">
        <v>37</v>
      </c>
    </row>
    <row r="8" spans="1:14" ht="15.95" customHeight="1" x14ac:dyDescent="0.15">
      <c r="A8" s="19"/>
      <c r="B8" s="20"/>
      <c r="C8" s="21"/>
      <c r="D8" s="22" t="s">
        <v>38</v>
      </c>
      <c r="E8" s="23"/>
      <c r="F8" s="23"/>
      <c r="G8" s="23" t="s">
        <v>39</v>
      </c>
      <c r="H8" s="23"/>
      <c r="I8" s="23"/>
      <c r="J8" s="23"/>
      <c r="K8" s="23"/>
      <c r="L8" s="23" t="s">
        <v>40</v>
      </c>
      <c r="M8" s="23" t="s">
        <v>41</v>
      </c>
      <c r="N8" s="24" t="s">
        <v>42</v>
      </c>
    </row>
    <row r="9" spans="1:14" ht="15.95" customHeight="1" x14ac:dyDescent="0.15">
      <c r="A9" s="19"/>
      <c r="B9" s="20"/>
      <c r="C9" s="21"/>
      <c r="D9" s="22" t="s">
        <v>43</v>
      </c>
      <c r="E9" s="23" t="s">
        <v>44</v>
      </c>
      <c r="F9" s="23" t="s">
        <v>45</v>
      </c>
      <c r="G9" s="23" t="s">
        <v>46</v>
      </c>
      <c r="H9" s="23" t="s">
        <v>47</v>
      </c>
      <c r="I9" s="23"/>
      <c r="J9" s="23"/>
      <c r="K9" s="23"/>
      <c r="L9" s="23" t="s">
        <v>48</v>
      </c>
      <c r="M9" s="23"/>
      <c r="N9" s="24"/>
    </row>
    <row r="10" spans="1:14" ht="15.95" customHeight="1" x14ac:dyDescent="0.15">
      <c r="A10" s="19"/>
      <c r="B10" s="20"/>
      <c r="C10" s="21"/>
      <c r="D10" s="22" t="s">
        <v>49</v>
      </c>
      <c r="E10" s="23"/>
      <c r="F10" s="23"/>
      <c r="G10" s="23"/>
      <c r="H10" s="23" t="s">
        <v>50</v>
      </c>
      <c r="I10" s="23"/>
      <c r="J10" s="23"/>
      <c r="K10" s="23"/>
      <c r="L10" s="23"/>
      <c r="M10" s="23"/>
      <c r="N10" s="24"/>
    </row>
    <row r="11" spans="1:14" ht="15.95" customHeight="1" x14ac:dyDescent="0.15">
      <c r="A11" s="19"/>
      <c r="B11" s="20"/>
      <c r="C11" s="21"/>
      <c r="D11" s="22" t="s">
        <v>51</v>
      </c>
      <c r="E11" s="23"/>
      <c r="F11" s="23"/>
      <c r="G11" s="23" t="s">
        <v>52</v>
      </c>
      <c r="H11" s="23"/>
      <c r="I11" s="23"/>
      <c r="J11" s="23" t="s">
        <v>53</v>
      </c>
      <c r="K11" s="23" t="s">
        <v>54</v>
      </c>
      <c r="L11" s="23" t="s">
        <v>55</v>
      </c>
      <c r="M11" s="23" t="s">
        <v>56</v>
      </c>
      <c r="N11" s="24" t="s">
        <v>57</v>
      </c>
    </row>
    <row r="12" spans="1:14" ht="15.95" customHeight="1" x14ac:dyDescent="0.15">
      <c r="A12" s="19"/>
      <c r="B12" s="20"/>
      <c r="C12" s="25"/>
      <c r="D12" s="26" t="s">
        <v>58</v>
      </c>
      <c r="E12" s="27" t="s">
        <v>59</v>
      </c>
      <c r="F12" s="27"/>
      <c r="G12" s="27" t="s">
        <v>60</v>
      </c>
      <c r="H12" s="28"/>
      <c r="I12" s="28"/>
      <c r="J12" s="28"/>
      <c r="K12" s="28"/>
      <c r="L12" s="28"/>
      <c r="M12" s="27"/>
      <c r="N12" s="29"/>
    </row>
    <row r="13" spans="1:14" ht="15.95" customHeight="1" x14ac:dyDescent="0.15">
      <c r="A13" s="19" t="s">
        <v>61</v>
      </c>
      <c r="B13" s="20" t="s">
        <v>62</v>
      </c>
      <c r="C13" s="30" t="s">
        <v>63</v>
      </c>
      <c r="D13" s="31" t="s">
        <v>64</v>
      </c>
      <c r="E13" s="31" t="s">
        <v>65</v>
      </c>
      <c r="F13" s="31"/>
      <c r="G13" s="31" t="s">
        <v>66</v>
      </c>
      <c r="H13" s="31"/>
      <c r="I13" s="31"/>
      <c r="J13" s="31"/>
      <c r="K13" s="31" t="s">
        <v>67</v>
      </c>
      <c r="L13" s="31"/>
      <c r="M13" s="31"/>
      <c r="N13" s="32" t="s">
        <v>68</v>
      </c>
    </row>
    <row r="14" spans="1:14" ht="15.95" customHeight="1" x14ac:dyDescent="0.15">
      <c r="A14" s="19"/>
      <c r="B14" s="20"/>
      <c r="C14" s="33" t="s">
        <v>69</v>
      </c>
      <c r="D14" s="17" t="s">
        <v>70</v>
      </c>
      <c r="E14" s="17" t="s">
        <v>71</v>
      </c>
      <c r="F14" s="17" t="s">
        <v>72</v>
      </c>
      <c r="G14" s="17" t="s">
        <v>73</v>
      </c>
      <c r="H14" s="17" t="s">
        <v>74</v>
      </c>
      <c r="I14" s="17" t="s">
        <v>75</v>
      </c>
      <c r="J14" s="17"/>
      <c r="K14" s="17"/>
      <c r="L14" s="17"/>
      <c r="M14" s="17"/>
      <c r="N14" s="18"/>
    </row>
    <row r="15" spans="1:14" ht="15.95" customHeight="1" x14ac:dyDescent="0.15">
      <c r="A15" s="19"/>
      <c r="B15" s="20"/>
      <c r="C15" s="21"/>
      <c r="D15" s="23" t="s">
        <v>76</v>
      </c>
      <c r="E15" s="23"/>
      <c r="F15" s="23"/>
      <c r="G15" s="23"/>
      <c r="H15" s="23"/>
      <c r="I15" s="23"/>
      <c r="J15" s="23"/>
      <c r="K15" s="23"/>
      <c r="L15" s="23"/>
      <c r="M15" s="23"/>
      <c r="N15" s="24"/>
    </row>
    <row r="16" spans="1:14" ht="15.95" customHeight="1" x14ac:dyDescent="0.15">
      <c r="A16" s="19"/>
      <c r="B16" s="20"/>
      <c r="C16" s="34"/>
      <c r="D16" s="27" t="s">
        <v>77</v>
      </c>
      <c r="E16" s="27"/>
      <c r="F16" s="27"/>
      <c r="G16" s="27"/>
      <c r="H16" s="27"/>
      <c r="I16" s="27"/>
      <c r="J16" s="27"/>
      <c r="K16" s="27"/>
      <c r="L16" s="27"/>
      <c r="M16" s="27"/>
      <c r="N16" s="29"/>
    </row>
    <row r="17" spans="1:14" ht="15.95" customHeight="1" x14ac:dyDescent="0.15">
      <c r="A17" s="19"/>
      <c r="B17" s="20"/>
      <c r="C17" s="30" t="s">
        <v>78</v>
      </c>
      <c r="D17" s="31" t="s">
        <v>79</v>
      </c>
      <c r="E17" s="31" t="s">
        <v>80</v>
      </c>
      <c r="F17" s="31" t="s">
        <v>81</v>
      </c>
      <c r="G17" s="31" t="s">
        <v>82</v>
      </c>
      <c r="H17" s="31"/>
      <c r="I17" s="31"/>
      <c r="J17" s="31"/>
      <c r="K17" s="31"/>
      <c r="L17" s="31"/>
      <c r="M17" s="31"/>
      <c r="N17" s="32"/>
    </row>
    <row r="18" spans="1:14" ht="15.95" customHeight="1" x14ac:dyDescent="0.15">
      <c r="A18" s="19"/>
      <c r="B18" s="20"/>
      <c r="C18" s="33" t="s">
        <v>83</v>
      </c>
      <c r="D18" s="17" t="s">
        <v>84</v>
      </c>
      <c r="E18" s="17" t="s">
        <v>85</v>
      </c>
      <c r="F18" s="17" t="s">
        <v>86</v>
      </c>
      <c r="G18" s="17"/>
      <c r="H18" s="17" t="s">
        <v>87</v>
      </c>
      <c r="I18" s="17"/>
      <c r="J18" s="17"/>
      <c r="K18" s="17" t="s">
        <v>88</v>
      </c>
      <c r="L18" s="17"/>
      <c r="M18" s="17"/>
      <c r="N18" s="18"/>
    </row>
    <row r="19" spans="1:14" ht="15.95" customHeight="1" x14ac:dyDescent="0.15">
      <c r="A19" s="19"/>
      <c r="B19" s="20"/>
      <c r="C19" s="34"/>
      <c r="D19" s="27" t="s">
        <v>89</v>
      </c>
      <c r="E19" s="27"/>
      <c r="F19" s="27"/>
      <c r="G19" s="27" t="s">
        <v>90</v>
      </c>
      <c r="H19" s="27"/>
      <c r="I19" s="27"/>
      <c r="J19" s="27" t="s">
        <v>91</v>
      </c>
      <c r="K19" s="27" t="s">
        <v>92</v>
      </c>
      <c r="L19" s="27"/>
      <c r="M19" s="27"/>
      <c r="N19" s="29"/>
    </row>
    <row r="20" spans="1:14" ht="15.95" customHeight="1" x14ac:dyDescent="0.15">
      <c r="A20" s="19"/>
      <c r="B20" s="20"/>
      <c r="C20" s="35" t="s">
        <v>93</v>
      </c>
      <c r="D20" s="36" t="s">
        <v>94</v>
      </c>
      <c r="E20" s="36" t="s">
        <v>95</v>
      </c>
      <c r="F20" s="36" t="s">
        <v>96</v>
      </c>
      <c r="G20" s="36" t="s">
        <v>97</v>
      </c>
      <c r="H20" s="36" t="s">
        <v>98</v>
      </c>
      <c r="I20" s="36" t="s">
        <v>99</v>
      </c>
      <c r="J20" s="36" t="s">
        <v>100</v>
      </c>
      <c r="K20" s="36" t="s">
        <v>101</v>
      </c>
      <c r="L20" s="36" t="s">
        <v>102</v>
      </c>
      <c r="M20" s="36" t="s">
        <v>103</v>
      </c>
      <c r="N20" s="37" t="s">
        <v>104</v>
      </c>
    </row>
    <row r="21" spans="1:14" ht="15.95" customHeight="1" x14ac:dyDescent="0.15">
      <c r="A21" s="19"/>
      <c r="B21" s="20"/>
      <c r="C21" s="38"/>
      <c r="D21" s="39" t="s">
        <v>105</v>
      </c>
      <c r="E21" s="39" t="s">
        <v>106</v>
      </c>
      <c r="F21" s="39" t="s">
        <v>107</v>
      </c>
      <c r="G21" s="39"/>
      <c r="H21" s="39" t="s">
        <v>108</v>
      </c>
      <c r="I21" s="39"/>
      <c r="J21" s="39"/>
      <c r="K21" s="39" t="s">
        <v>109</v>
      </c>
      <c r="L21" s="39"/>
      <c r="M21" s="39"/>
      <c r="N21" s="40"/>
    </row>
    <row r="22" spans="1:14" ht="15.95" customHeight="1" x14ac:dyDescent="0.15">
      <c r="A22" s="19"/>
      <c r="B22" s="20"/>
      <c r="C22" s="41"/>
      <c r="D22" s="42" t="s">
        <v>110</v>
      </c>
      <c r="E22" s="42"/>
      <c r="F22" s="42"/>
      <c r="G22" s="42"/>
      <c r="H22" s="42"/>
      <c r="I22" s="42"/>
      <c r="J22" s="42"/>
      <c r="K22" s="42"/>
      <c r="L22" s="42"/>
      <c r="M22" s="42"/>
      <c r="N22" s="43"/>
    </row>
    <row r="23" spans="1:14" ht="15.95" customHeight="1" x14ac:dyDescent="0.15">
      <c r="A23" s="19"/>
      <c r="B23" s="20"/>
      <c r="C23" s="33" t="s">
        <v>111</v>
      </c>
      <c r="D23" s="17" t="s">
        <v>112</v>
      </c>
      <c r="E23" s="17" t="s">
        <v>113</v>
      </c>
      <c r="F23" s="17" t="s">
        <v>114</v>
      </c>
      <c r="G23" s="17" t="s">
        <v>115</v>
      </c>
      <c r="H23" s="17" t="s">
        <v>116</v>
      </c>
      <c r="I23" s="17" t="s">
        <v>117</v>
      </c>
      <c r="J23" s="17" t="s">
        <v>118</v>
      </c>
      <c r="K23" s="17" t="s">
        <v>119</v>
      </c>
      <c r="L23" s="17"/>
      <c r="M23" s="17" t="s">
        <v>120</v>
      </c>
      <c r="N23" s="18" t="s">
        <v>121</v>
      </c>
    </row>
    <row r="24" spans="1:14" ht="15.95" customHeight="1" x14ac:dyDescent="0.15">
      <c r="A24" s="19"/>
      <c r="B24" s="20"/>
      <c r="C24" s="34"/>
      <c r="D24" s="27" t="s">
        <v>122</v>
      </c>
      <c r="E24" s="27"/>
      <c r="F24" s="27"/>
      <c r="G24" s="27"/>
      <c r="H24" s="27"/>
      <c r="I24" s="27"/>
      <c r="J24" s="27"/>
      <c r="K24" s="27"/>
      <c r="L24" s="27"/>
      <c r="M24" s="27"/>
      <c r="N24" s="29"/>
    </row>
    <row r="25" spans="1:14" ht="15.95" customHeight="1" x14ac:dyDescent="0.15">
      <c r="A25" s="19"/>
      <c r="B25" s="20"/>
      <c r="C25" s="30" t="s">
        <v>123</v>
      </c>
      <c r="D25" s="31" t="s">
        <v>124</v>
      </c>
      <c r="E25" s="31"/>
      <c r="F25" s="31"/>
      <c r="G25" s="31" t="s">
        <v>125</v>
      </c>
      <c r="H25" s="31"/>
      <c r="I25" s="31"/>
      <c r="J25" s="31"/>
      <c r="K25" s="31"/>
      <c r="L25" s="31"/>
      <c r="M25" s="31"/>
      <c r="N25" s="32"/>
    </row>
    <row r="26" spans="1:14" ht="15.95" customHeight="1" x14ac:dyDescent="0.15">
      <c r="A26" s="19"/>
      <c r="B26" s="20"/>
      <c r="C26" s="44" t="s">
        <v>126</v>
      </c>
      <c r="D26" s="45" t="s">
        <v>127</v>
      </c>
      <c r="E26" s="45" t="s">
        <v>128</v>
      </c>
      <c r="F26" s="45" t="s">
        <v>129</v>
      </c>
      <c r="G26" s="45"/>
      <c r="H26" s="45"/>
      <c r="I26" s="45"/>
      <c r="J26" s="45"/>
      <c r="K26" s="45"/>
      <c r="L26" s="45"/>
      <c r="M26" s="45"/>
      <c r="N26" s="46"/>
    </row>
    <row r="27" spans="1:14" ht="15.95" customHeight="1" x14ac:dyDescent="0.15">
      <c r="A27" s="19"/>
      <c r="B27" s="20"/>
      <c r="C27" s="30" t="s">
        <v>130</v>
      </c>
      <c r="D27" s="31" t="s">
        <v>131</v>
      </c>
      <c r="E27" s="31" t="s">
        <v>132</v>
      </c>
      <c r="F27" s="31" t="s">
        <v>133</v>
      </c>
      <c r="G27" s="31" t="s">
        <v>134</v>
      </c>
      <c r="H27" s="31" t="s">
        <v>135</v>
      </c>
      <c r="I27" s="31"/>
      <c r="J27" s="31"/>
      <c r="K27" s="31"/>
      <c r="L27" s="31"/>
      <c r="M27" s="31"/>
      <c r="N27" s="32"/>
    </row>
    <row r="28" spans="1:14" ht="15.95" customHeight="1" x14ac:dyDescent="0.15">
      <c r="A28" s="19"/>
      <c r="B28" s="20"/>
      <c r="C28" s="44" t="s">
        <v>136</v>
      </c>
      <c r="D28" s="45" t="s">
        <v>137</v>
      </c>
      <c r="E28" s="45"/>
      <c r="F28" s="45" t="s">
        <v>138</v>
      </c>
      <c r="G28" s="45"/>
      <c r="H28" s="45"/>
      <c r="I28" s="45" t="s">
        <v>139</v>
      </c>
      <c r="J28" s="45"/>
      <c r="K28" s="45"/>
      <c r="L28" s="45"/>
      <c r="M28" s="45"/>
      <c r="N28" s="46"/>
    </row>
    <row r="29" spans="1:14" ht="15.95" customHeight="1" x14ac:dyDescent="0.15">
      <c r="A29" s="19"/>
      <c r="B29" s="20"/>
      <c r="C29" s="35" t="s">
        <v>140</v>
      </c>
      <c r="D29" s="36" t="s">
        <v>141</v>
      </c>
      <c r="E29" s="36" t="s">
        <v>142</v>
      </c>
      <c r="F29" s="36" t="s">
        <v>143</v>
      </c>
      <c r="G29" s="36" t="s">
        <v>144</v>
      </c>
      <c r="H29" s="36"/>
      <c r="I29" s="36" t="s">
        <v>145</v>
      </c>
      <c r="J29" s="36" t="s">
        <v>146</v>
      </c>
      <c r="K29" s="36" t="s">
        <v>147</v>
      </c>
      <c r="L29" s="36"/>
      <c r="M29" s="36"/>
      <c r="N29" s="37"/>
    </row>
    <row r="30" spans="1:14" ht="15.95" customHeight="1" x14ac:dyDescent="0.15">
      <c r="A30" s="19"/>
      <c r="B30" s="20"/>
      <c r="C30" s="41"/>
      <c r="D30" s="42" t="s">
        <v>148</v>
      </c>
      <c r="E30" s="42"/>
      <c r="F30" s="42" t="s">
        <v>149</v>
      </c>
      <c r="G30" s="42" t="s">
        <v>150</v>
      </c>
      <c r="H30" s="42"/>
      <c r="I30" s="42"/>
      <c r="J30" s="42" t="s">
        <v>151</v>
      </c>
      <c r="K30" s="42"/>
      <c r="L30" s="42"/>
      <c r="M30" s="42"/>
      <c r="N30" s="43"/>
    </row>
    <row r="31" spans="1:14" ht="15.95" customHeight="1" x14ac:dyDescent="0.15">
      <c r="A31" s="19"/>
      <c r="B31" s="20"/>
      <c r="C31" s="33" t="s">
        <v>152</v>
      </c>
      <c r="D31" s="17" t="s">
        <v>153</v>
      </c>
      <c r="E31" s="17" t="s">
        <v>154</v>
      </c>
      <c r="F31" s="17" t="s">
        <v>155</v>
      </c>
      <c r="G31" s="17" t="s">
        <v>156</v>
      </c>
      <c r="H31" s="17" t="s">
        <v>157</v>
      </c>
      <c r="I31" s="17" t="s">
        <v>158</v>
      </c>
      <c r="J31" s="17" t="s">
        <v>159</v>
      </c>
      <c r="K31" s="17" t="s">
        <v>160</v>
      </c>
      <c r="L31" s="17" t="s">
        <v>161</v>
      </c>
      <c r="M31" s="17" t="s">
        <v>162</v>
      </c>
      <c r="N31" s="18" t="s">
        <v>163</v>
      </c>
    </row>
    <row r="32" spans="1:14" ht="15.95" customHeight="1" x14ac:dyDescent="0.15">
      <c r="A32" s="19"/>
      <c r="B32" s="20"/>
      <c r="C32" s="21"/>
      <c r="D32" s="23" t="s">
        <v>164</v>
      </c>
      <c r="E32" s="23" t="s">
        <v>165</v>
      </c>
      <c r="F32" s="23" t="s">
        <v>166</v>
      </c>
      <c r="G32" s="23" t="s">
        <v>167</v>
      </c>
      <c r="H32" s="23"/>
      <c r="I32" s="23"/>
      <c r="J32" s="23"/>
      <c r="K32" s="23"/>
      <c r="L32" s="23"/>
      <c r="M32" s="23" t="s">
        <v>168</v>
      </c>
      <c r="N32" s="24"/>
    </row>
    <row r="33" spans="1:14" ht="15.95" customHeight="1" x14ac:dyDescent="0.15">
      <c r="A33" s="19"/>
      <c r="B33" s="20"/>
      <c r="C33" s="34"/>
      <c r="D33" s="27" t="s">
        <v>169</v>
      </c>
      <c r="E33" s="27"/>
      <c r="F33" s="27"/>
      <c r="G33" s="27"/>
      <c r="H33" s="27"/>
      <c r="I33" s="27" t="s">
        <v>170</v>
      </c>
      <c r="J33" s="27" t="s">
        <v>171</v>
      </c>
      <c r="K33" s="27"/>
      <c r="L33" s="27"/>
      <c r="M33" s="27"/>
      <c r="N33" s="29"/>
    </row>
    <row r="34" spans="1:14" ht="15.95" customHeight="1" x14ac:dyDescent="0.15">
      <c r="A34" s="19"/>
      <c r="B34" s="20"/>
      <c r="C34" s="35" t="s">
        <v>172</v>
      </c>
      <c r="D34" s="36" t="s">
        <v>173</v>
      </c>
      <c r="E34" s="36" t="s">
        <v>174</v>
      </c>
      <c r="F34" s="36" t="s">
        <v>175</v>
      </c>
      <c r="G34" s="36" t="s">
        <v>176</v>
      </c>
      <c r="H34" s="36" t="s">
        <v>177</v>
      </c>
      <c r="I34" s="36" t="s">
        <v>178</v>
      </c>
      <c r="J34" s="36" t="s">
        <v>179</v>
      </c>
      <c r="K34" s="36" t="s">
        <v>180</v>
      </c>
      <c r="L34" s="36" t="s">
        <v>181</v>
      </c>
      <c r="M34" s="36" t="s">
        <v>182</v>
      </c>
      <c r="N34" s="37" t="s">
        <v>183</v>
      </c>
    </row>
    <row r="35" spans="1:14" ht="15.95" customHeight="1" x14ac:dyDescent="0.15">
      <c r="A35" s="19"/>
      <c r="B35" s="20"/>
      <c r="C35" s="47"/>
      <c r="D35" s="42" t="s">
        <v>184</v>
      </c>
      <c r="E35" s="42"/>
      <c r="F35" s="42" t="s">
        <v>185</v>
      </c>
      <c r="G35" s="42" t="s">
        <v>186</v>
      </c>
      <c r="H35" s="42"/>
      <c r="I35" s="42"/>
      <c r="J35" s="42"/>
      <c r="K35" s="42"/>
      <c r="L35" s="42"/>
      <c r="M35" s="42"/>
      <c r="N35" s="43"/>
    </row>
    <row r="36" spans="1:14" ht="15.95" customHeight="1" x14ac:dyDescent="0.15">
      <c r="A36" s="19"/>
      <c r="B36" s="20"/>
      <c r="C36" s="44" t="s">
        <v>187</v>
      </c>
      <c r="D36" s="45" t="s">
        <v>188</v>
      </c>
      <c r="E36" s="45" t="s">
        <v>189</v>
      </c>
      <c r="F36" s="45" t="s">
        <v>190</v>
      </c>
      <c r="G36" s="45" t="s">
        <v>191</v>
      </c>
      <c r="H36" s="45" t="s">
        <v>192</v>
      </c>
      <c r="I36" s="45" t="s">
        <v>193</v>
      </c>
      <c r="J36" s="45" t="s">
        <v>194</v>
      </c>
      <c r="K36" s="45"/>
      <c r="L36" s="45"/>
      <c r="M36" s="45"/>
      <c r="N36" s="46"/>
    </row>
    <row r="37" spans="1:14" ht="15.95" customHeight="1" x14ac:dyDescent="0.15">
      <c r="A37" s="19"/>
      <c r="B37" s="20"/>
      <c r="C37" s="30" t="s">
        <v>195</v>
      </c>
      <c r="D37" s="31" t="s">
        <v>196</v>
      </c>
      <c r="E37" s="31"/>
      <c r="F37" s="31"/>
      <c r="G37" s="31"/>
      <c r="H37" s="31"/>
      <c r="I37" s="31"/>
      <c r="J37" s="31"/>
      <c r="K37" s="31"/>
      <c r="L37" s="31"/>
      <c r="M37" s="31"/>
      <c r="N37" s="32"/>
    </row>
    <row r="38" spans="1:14" ht="15.95" customHeight="1" x14ac:dyDescent="0.15">
      <c r="A38" s="19"/>
      <c r="B38" s="20"/>
      <c r="C38" s="33" t="s">
        <v>197</v>
      </c>
      <c r="D38" s="17" t="s">
        <v>198</v>
      </c>
      <c r="E38" s="17" t="s">
        <v>199</v>
      </c>
      <c r="F38" s="17" t="s">
        <v>200</v>
      </c>
      <c r="G38" s="17" t="s">
        <v>201</v>
      </c>
      <c r="H38" s="17" t="s">
        <v>202</v>
      </c>
      <c r="I38" s="17" t="s">
        <v>203</v>
      </c>
      <c r="J38" s="17" t="s">
        <v>204</v>
      </c>
      <c r="K38" s="17" t="s">
        <v>205</v>
      </c>
      <c r="L38" s="17" t="s">
        <v>206</v>
      </c>
      <c r="M38" s="17" t="s">
        <v>207</v>
      </c>
      <c r="N38" s="18"/>
    </row>
    <row r="39" spans="1:14" ht="15.95" customHeight="1" x14ac:dyDescent="0.15">
      <c r="A39" s="19"/>
      <c r="B39" s="20"/>
      <c r="C39" s="48"/>
      <c r="D39" s="27" t="s">
        <v>208</v>
      </c>
      <c r="E39" s="27"/>
      <c r="F39" s="27"/>
      <c r="G39" s="27"/>
      <c r="H39" s="27"/>
      <c r="I39" s="27"/>
      <c r="J39" s="27"/>
      <c r="K39" s="27"/>
      <c r="L39" s="27"/>
      <c r="M39" s="27"/>
      <c r="N39" s="29"/>
    </row>
    <row r="40" spans="1:14" ht="15.95" customHeight="1" x14ac:dyDescent="0.15">
      <c r="A40" s="19"/>
      <c r="B40" s="20"/>
      <c r="C40" s="35" t="s">
        <v>209</v>
      </c>
      <c r="D40" s="36" t="s">
        <v>210</v>
      </c>
      <c r="E40" s="36" t="s">
        <v>211</v>
      </c>
      <c r="F40" s="36" t="s">
        <v>212</v>
      </c>
      <c r="G40" s="36" t="s">
        <v>213</v>
      </c>
      <c r="H40" s="36" t="s">
        <v>214</v>
      </c>
      <c r="I40" s="36" t="s">
        <v>215</v>
      </c>
      <c r="J40" s="36" t="s">
        <v>216</v>
      </c>
      <c r="K40" s="36" t="s">
        <v>217</v>
      </c>
      <c r="L40" s="36" t="s">
        <v>218</v>
      </c>
      <c r="M40" s="36" t="s">
        <v>219</v>
      </c>
      <c r="N40" s="37" t="s">
        <v>220</v>
      </c>
    </row>
    <row r="41" spans="1:14" ht="15.95" customHeight="1" x14ac:dyDescent="0.15">
      <c r="A41" s="19"/>
      <c r="B41" s="20"/>
      <c r="C41" s="47"/>
      <c r="D41" s="42" t="s">
        <v>221</v>
      </c>
      <c r="E41" s="42" t="s">
        <v>222</v>
      </c>
      <c r="F41" s="42" t="s">
        <v>223</v>
      </c>
      <c r="G41" s="42" t="s">
        <v>224</v>
      </c>
      <c r="H41" s="42" t="s">
        <v>225</v>
      </c>
      <c r="I41" s="42" t="s">
        <v>226</v>
      </c>
      <c r="J41" s="42" t="s">
        <v>227</v>
      </c>
      <c r="K41" s="42" t="s">
        <v>228</v>
      </c>
      <c r="L41" s="42" t="s">
        <v>229</v>
      </c>
      <c r="M41" s="42"/>
      <c r="N41" s="43"/>
    </row>
    <row r="42" spans="1:14" ht="15.95" customHeight="1" x14ac:dyDescent="0.15">
      <c r="A42" s="19"/>
      <c r="B42" s="20"/>
      <c r="C42" s="33" t="s">
        <v>230</v>
      </c>
      <c r="D42" s="17" t="s">
        <v>231</v>
      </c>
      <c r="E42" s="17" t="s">
        <v>232</v>
      </c>
      <c r="F42" s="17"/>
      <c r="G42" s="17" t="s">
        <v>233</v>
      </c>
      <c r="H42" s="17"/>
      <c r="I42" s="17" t="s">
        <v>234</v>
      </c>
      <c r="J42" s="17" t="s">
        <v>235</v>
      </c>
      <c r="K42" s="17" t="s">
        <v>236</v>
      </c>
      <c r="L42" s="17" t="s">
        <v>237</v>
      </c>
      <c r="M42" s="17" t="s">
        <v>238</v>
      </c>
      <c r="N42" s="18" t="s">
        <v>239</v>
      </c>
    </row>
    <row r="43" spans="1:14" ht="15.95" customHeight="1" x14ac:dyDescent="0.15">
      <c r="A43" s="19"/>
      <c r="B43" s="20"/>
      <c r="C43" s="49"/>
      <c r="D43" s="23" t="s">
        <v>240</v>
      </c>
      <c r="E43" s="23" t="s">
        <v>241</v>
      </c>
      <c r="F43" s="23" t="s">
        <v>242</v>
      </c>
      <c r="G43" s="23" t="s">
        <v>243</v>
      </c>
      <c r="H43" s="23" t="s">
        <v>244</v>
      </c>
      <c r="I43" s="23"/>
      <c r="J43" s="23"/>
      <c r="K43" s="23"/>
      <c r="L43" s="23"/>
      <c r="M43" s="23" t="s">
        <v>245</v>
      </c>
      <c r="N43" s="24" t="s">
        <v>246</v>
      </c>
    </row>
    <row r="44" spans="1:14" ht="15.95" customHeight="1" x14ac:dyDescent="0.15">
      <c r="A44" s="19"/>
      <c r="B44" s="20"/>
      <c r="C44" s="30" t="s">
        <v>247</v>
      </c>
      <c r="D44" s="31" t="s">
        <v>248</v>
      </c>
      <c r="E44" s="31" t="s">
        <v>249</v>
      </c>
      <c r="F44" s="31" t="s">
        <v>250</v>
      </c>
      <c r="G44" s="31"/>
      <c r="H44" s="31"/>
      <c r="I44" s="31"/>
      <c r="J44" s="31"/>
      <c r="K44" s="31"/>
      <c r="L44" s="31"/>
      <c r="M44" s="31"/>
      <c r="N44" s="32"/>
    </row>
    <row r="45" spans="1:14" ht="15.95" customHeight="1" x14ac:dyDescent="0.15">
      <c r="A45" s="19"/>
      <c r="B45" s="20"/>
      <c r="C45" s="44" t="s">
        <v>251</v>
      </c>
      <c r="D45" s="45" t="s">
        <v>252</v>
      </c>
      <c r="E45" s="45" t="s">
        <v>253</v>
      </c>
      <c r="F45" s="45"/>
      <c r="G45" s="45" t="s">
        <v>254</v>
      </c>
      <c r="H45" s="45"/>
      <c r="I45" s="45" t="s">
        <v>255</v>
      </c>
      <c r="J45" s="45"/>
      <c r="K45" s="45"/>
      <c r="L45" s="45"/>
      <c r="M45" s="45"/>
      <c r="N45" s="46"/>
    </row>
    <row r="46" spans="1:14" ht="15.95" customHeight="1" x14ac:dyDescent="0.15">
      <c r="A46" s="19"/>
      <c r="B46" s="20"/>
      <c r="C46" s="30" t="s">
        <v>256</v>
      </c>
      <c r="D46" s="31" t="s">
        <v>257</v>
      </c>
      <c r="E46" s="31" t="s">
        <v>258</v>
      </c>
      <c r="F46" s="31" t="s">
        <v>259</v>
      </c>
      <c r="G46" s="31" t="s">
        <v>260</v>
      </c>
      <c r="H46" s="31" t="s">
        <v>261</v>
      </c>
      <c r="I46" s="31" t="s">
        <v>262</v>
      </c>
      <c r="J46" s="31"/>
      <c r="K46" s="31" t="s">
        <v>263</v>
      </c>
      <c r="L46" s="31" t="s">
        <v>264</v>
      </c>
      <c r="M46" s="31" t="s">
        <v>265</v>
      </c>
      <c r="N46" s="32" t="s">
        <v>266</v>
      </c>
    </row>
    <row r="47" spans="1:14" ht="15.95" customHeight="1" x14ac:dyDescent="0.15">
      <c r="A47" s="19"/>
      <c r="B47" s="20"/>
      <c r="C47" s="33" t="s">
        <v>267</v>
      </c>
      <c r="D47" s="17" t="s">
        <v>268</v>
      </c>
      <c r="E47" s="17" t="s">
        <v>269</v>
      </c>
      <c r="F47" s="17" t="s">
        <v>270</v>
      </c>
      <c r="G47" s="17" t="s">
        <v>271</v>
      </c>
      <c r="H47" s="17" t="s">
        <v>272</v>
      </c>
      <c r="I47" s="17" t="s">
        <v>273</v>
      </c>
      <c r="J47" s="17" t="s">
        <v>274</v>
      </c>
      <c r="K47" s="17"/>
      <c r="L47" s="17" t="s">
        <v>275</v>
      </c>
      <c r="M47" s="17"/>
      <c r="N47" s="18"/>
    </row>
    <row r="48" spans="1:14" ht="15.95" customHeight="1" x14ac:dyDescent="0.15">
      <c r="A48" s="19"/>
      <c r="B48" s="20"/>
      <c r="C48" s="48"/>
      <c r="D48" s="50" t="s">
        <v>276</v>
      </c>
      <c r="E48" s="27"/>
      <c r="F48" s="27" t="s">
        <v>277</v>
      </c>
      <c r="G48" s="27"/>
      <c r="H48" s="27" t="s">
        <v>278</v>
      </c>
      <c r="I48" s="27"/>
      <c r="J48" s="27" t="s">
        <v>279</v>
      </c>
      <c r="K48" s="27"/>
      <c r="L48" s="27" t="s">
        <v>280</v>
      </c>
      <c r="M48" s="27"/>
      <c r="N48" s="29"/>
    </row>
    <row r="49" spans="1:14" ht="15.95" customHeight="1" x14ac:dyDescent="0.15">
      <c r="A49" s="19"/>
      <c r="B49" s="20"/>
      <c r="C49" s="35" t="s">
        <v>281</v>
      </c>
      <c r="D49" s="36" t="s">
        <v>282</v>
      </c>
      <c r="E49" s="36" t="s">
        <v>283</v>
      </c>
      <c r="F49" s="36" t="s">
        <v>284</v>
      </c>
      <c r="G49" s="36" t="s">
        <v>285</v>
      </c>
      <c r="H49" s="36" t="s">
        <v>286</v>
      </c>
      <c r="I49" s="36" t="s">
        <v>287</v>
      </c>
      <c r="J49" s="36"/>
      <c r="K49" s="36"/>
      <c r="L49" s="36"/>
      <c r="M49" s="36"/>
      <c r="N49" s="37" t="s">
        <v>288</v>
      </c>
    </row>
    <row r="50" spans="1:14" ht="15.95" customHeight="1" x14ac:dyDescent="0.15">
      <c r="A50" s="19"/>
      <c r="B50" s="20"/>
      <c r="C50" s="47"/>
      <c r="D50" s="42" t="s">
        <v>289</v>
      </c>
      <c r="E50" s="42" t="s">
        <v>290</v>
      </c>
      <c r="F50" s="42" t="s">
        <v>291</v>
      </c>
      <c r="G50" s="42" t="s">
        <v>292</v>
      </c>
      <c r="H50" s="42"/>
      <c r="I50" s="42"/>
      <c r="J50" s="42"/>
      <c r="K50" s="42"/>
      <c r="L50" s="42" t="s">
        <v>293</v>
      </c>
      <c r="M50" s="42"/>
      <c r="N50" s="43" t="s">
        <v>294</v>
      </c>
    </row>
    <row r="51" spans="1:14" ht="15.95" customHeight="1" x14ac:dyDescent="0.15">
      <c r="A51" s="19"/>
      <c r="B51" s="20"/>
      <c r="C51" s="33" t="s">
        <v>295</v>
      </c>
      <c r="D51" s="17" t="s">
        <v>296</v>
      </c>
      <c r="E51" s="17" t="s">
        <v>297</v>
      </c>
      <c r="F51" s="17" t="s">
        <v>298</v>
      </c>
      <c r="G51" s="17"/>
      <c r="H51" s="17"/>
      <c r="I51" s="17"/>
      <c r="J51" s="17" t="s">
        <v>299</v>
      </c>
      <c r="K51" s="17" t="s">
        <v>300</v>
      </c>
      <c r="L51" s="17"/>
      <c r="M51" s="17"/>
      <c r="N51" s="18"/>
    </row>
    <row r="52" spans="1:14" ht="15.95" customHeight="1" x14ac:dyDescent="0.15">
      <c r="A52" s="19"/>
      <c r="B52" s="20"/>
      <c r="C52" s="48"/>
      <c r="D52" s="27" t="s">
        <v>301</v>
      </c>
      <c r="E52" s="27"/>
      <c r="F52" s="27"/>
      <c r="G52" s="27"/>
      <c r="H52" s="27"/>
      <c r="I52" s="27"/>
      <c r="J52" s="27"/>
      <c r="K52" s="27"/>
      <c r="L52" s="27"/>
      <c r="M52" s="27"/>
      <c r="N52" s="29"/>
    </row>
    <row r="53" spans="1:14" ht="15.95" customHeight="1" x14ac:dyDescent="0.15">
      <c r="A53" s="19"/>
      <c r="B53" s="20"/>
      <c r="C53" s="35" t="s">
        <v>302</v>
      </c>
      <c r="D53" s="36" t="s">
        <v>303</v>
      </c>
      <c r="E53" s="36" t="s">
        <v>304</v>
      </c>
      <c r="F53" s="36" t="s">
        <v>305</v>
      </c>
      <c r="G53" s="36" t="s">
        <v>306</v>
      </c>
      <c r="H53" s="36" t="s">
        <v>307</v>
      </c>
      <c r="I53" s="36" t="s">
        <v>308</v>
      </c>
      <c r="J53" s="36" t="s">
        <v>309</v>
      </c>
      <c r="K53" s="36" t="s">
        <v>310</v>
      </c>
      <c r="L53" s="36" t="s">
        <v>311</v>
      </c>
      <c r="M53" s="36"/>
      <c r="N53" s="37" t="s">
        <v>312</v>
      </c>
    </row>
    <row r="54" spans="1:14" ht="15.95" customHeight="1" x14ac:dyDescent="0.15">
      <c r="A54" s="19"/>
      <c r="B54" s="20"/>
      <c r="C54" s="51"/>
      <c r="D54" s="39" t="s">
        <v>313</v>
      </c>
      <c r="E54" s="39" t="s">
        <v>314</v>
      </c>
      <c r="F54" s="39" t="s">
        <v>315</v>
      </c>
      <c r="G54" s="39" t="s">
        <v>316</v>
      </c>
      <c r="H54" s="39" t="s">
        <v>317</v>
      </c>
      <c r="I54" s="39"/>
      <c r="J54" s="39"/>
      <c r="K54" s="39"/>
      <c r="L54" s="39" t="s">
        <v>318</v>
      </c>
      <c r="M54" s="39" t="s">
        <v>319</v>
      </c>
      <c r="N54" s="40" t="s">
        <v>320</v>
      </c>
    </row>
    <row r="55" spans="1:14" ht="15.95" customHeight="1" x14ac:dyDescent="0.15">
      <c r="A55" s="19"/>
      <c r="B55" s="20"/>
      <c r="C55" s="47"/>
      <c r="D55" s="42" t="s">
        <v>321</v>
      </c>
      <c r="E55" s="42" t="s">
        <v>322</v>
      </c>
      <c r="F55" s="42" t="s">
        <v>323</v>
      </c>
      <c r="G55" s="42"/>
      <c r="H55" s="42"/>
      <c r="I55" s="42"/>
      <c r="J55" s="42"/>
      <c r="K55" s="42"/>
      <c r="L55" s="42"/>
      <c r="M55" s="42"/>
      <c r="N55" s="43"/>
    </row>
    <row r="56" spans="1:14" ht="15.95" customHeight="1" x14ac:dyDescent="0.15">
      <c r="A56" s="19"/>
      <c r="B56" s="9"/>
      <c r="C56" s="52" t="s">
        <v>324</v>
      </c>
      <c r="D56" s="53" t="s">
        <v>325</v>
      </c>
      <c r="E56" s="53"/>
      <c r="F56" s="53"/>
      <c r="G56" s="53"/>
      <c r="H56" s="53" t="s">
        <v>326</v>
      </c>
      <c r="I56" s="53"/>
      <c r="J56" s="53"/>
      <c r="K56" s="53"/>
      <c r="L56" s="53"/>
      <c r="M56" s="53"/>
      <c r="N56" s="54"/>
    </row>
    <row r="57" spans="1:14" ht="15.95" customHeight="1" x14ac:dyDescent="0.15">
      <c r="A57" s="6"/>
      <c r="B57" s="12"/>
      <c r="C57" s="55" t="s">
        <v>19</v>
      </c>
      <c r="D57" s="13" t="s">
        <v>327</v>
      </c>
      <c r="E57" s="13" t="s">
        <v>328</v>
      </c>
      <c r="F57" s="13" t="s">
        <v>329</v>
      </c>
      <c r="G57" s="13" t="s">
        <v>330</v>
      </c>
      <c r="H57" s="13" t="s">
        <v>331</v>
      </c>
      <c r="I57" s="13" t="s">
        <v>332</v>
      </c>
      <c r="J57" s="13" t="s">
        <v>333</v>
      </c>
      <c r="K57" s="13" t="s">
        <v>334</v>
      </c>
      <c r="L57" s="13" t="s">
        <v>335</v>
      </c>
      <c r="M57" s="13" t="s">
        <v>336</v>
      </c>
      <c r="N57" s="14"/>
    </row>
    <row r="58" spans="1:14" ht="15.95" customHeight="1" x14ac:dyDescent="0.15">
      <c r="A58" s="19"/>
      <c r="B58" s="20"/>
      <c r="C58" s="38"/>
      <c r="D58" s="39" t="s">
        <v>337</v>
      </c>
      <c r="E58" s="39"/>
      <c r="F58" s="39" t="s">
        <v>338</v>
      </c>
      <c r="G58" s="39" t="s">
        <v>339</v>
      </c>
      <c r="H58" s="39"/>
      <c r="I58" s="39" t="s">
        <v>340</v>
      </c>
      <c r="J58" s="39" t="s">
        <v>341</v>
      </c>
      <c r="K58" s="39" t="s">
        <v>342</v>
      </c>
      <c r="L58" s="39" t="s">
        <v>343</v>
      </c>
      <c r="M58" s="39" t="s">
        <v>344</v>
      </c>
      <c r="N58" s="40"/>
    </row>
    <row r="59" spans="1:14" ht="15.95" customHeight="1" x14ac:dyDescent="0.15">
      <c r="A59" s="19" t="s">
        <v>345</v>
      </c>
      <c r="B59" s="20" t="s">
        <v>346</v>
      </c>
      <c r="C59" s="41"/>
      <c r="D59" s="42" t="s">
        <v>347</v>
      </c>
      <c r="E59" s="42"/>
      <c r="F59" s="42"/>
      <c r="G59" s="42"/>
      <c r="H59" s="42" t="s">
        <v>348</v>
      </c>
      <c r="I59" s="42"/>
      <c r="J59" s="42" t="s">
        <v>349</v>
      </c>
      <c r="K59" s="42"/>
      <c r="L59" s="42" t="s">
        <v>350</v>
      </c>
      <c r="M59" s="42" t="s">
        <v>351</v>
      </c>
      <c r="N59" s="43" t="s">
        <v>352</v>
      </c>
    </row>
    <row r="60" spans="1:14" ht="15.95" customHeight="1" x14ac:dyDescent="0.15">
      <c r="A60" s="19"/>
      <c r="B60" s="20"/>
      <c r="C60" s="44" t="s">
        <v>353</v>
      </c>
      <c r="D60" s="45" t="s">
        <v>196</v>
      </c>
      <c r="E60" s="45"/>
      <c r="F60" s="45"/>
      <c r="G60" s="45"/>
      <c r="H60" s="45"/>
      <c r="I60" s="45"/>
      <c r="J60" s="45"/>
      <c r="K60" s="45"/>
      <c r="L60" s="45"/>
      <c r="M60" s="45"/>
      <c r="N60" s="46"/>
    </row>
    <row r="61" spans="1:14" ht="15.95" customHeight="1" x14ac:dyDescent="0.15">
      <c r="A61" s="19"/>
      <c r="B61" s="20"/>
      <c r="C61" s="30" t="s">
        <v>63</v>
      </c>
      <c r="D61" s="31" t="s">
        <v>354</v>
      </c>
      <c r="E61" s="31" t="s">
        <v>355</v>
      </c>
      <c r="F61" s="31"/>
      <c r="G61" s="31"/>
      <c r="H61" s="31"/>
      <c r="I61" s="31"/>
      <c r="J61" s="31"/>
      <c r="K61" s="31"/>
      <c r="L61" s="31"/>
      <c r="M61" s="31"/>
      <c r="N61" s="32"/>
    </row>
    <row r="62" spans="1:14" ht="15.95" customHeight="1" x14ac:dyDescent="0.15">
      <c r="A62" s="19"/>
      <c r="B62" s="20"/>
      <c r="C62" s="44" t="s">
        <v>69</v>
      </c>
      <c r="D62" s="45" t="s">
        <v>356</v>
      </c>
      <c r="E62" s="45" t="s">
        <v>357</v>
      </c>
      <c r="F62" s="45" t="s">
        <v>358</v>
      </c>
      <c r="G62" s="45"/>
      <c r="H62" s="45"/>
      <c r="I62" s="45" t="s">
        <v>359</v>
      </c>
      <c r="J62" s="45" t="s">
        <v>360</v>
      </c>
      <c r="K62" s="45"/>
      <c r="L62" s="45"/>
      <c r="M62" s="45" t="s">
        <v>361</v>
      </c>
      <c r="N62" s="46" t="s">
        <v>362</v>
      </c>
    </row>
    <row r="63" spans="1:14" ht="15.95" customHeight="1" x14ac:dyDescent="0.15">
      <c r="A63" s="19"/>
      <c r="B63" s="20"/>
      <c r="C63" s="35" t="s">
        <v>83</v>
      </c>
      <c r="D63" s="36" t="s">
        <v>363</v>
      </c>
      <c r="E63" s="36" t="s">
        <v>364</v>
      </c>
      <c r="F63" s="36" t="s">
        <v>365</v>
      </c>
      <c r="G63" s="36" t="s">
        <v>366</v>
      </c>
      <c r="H63" s="36" t="s">
        <v>367</v>
      </c>
      <c r="I63" s="36" t="s">
        <v>368</v>
      </c>
      <c r="J63" s="36" t="s">
        <v>369</v>
      </c>
      <c r="K63" s="36" t="s">
        <v>370</v>
      </c>
      <c r="L63" s="36"/>
      <c r="M63" s="36" t="s">
        <v>371</v>
      </c>
      <c r="N63" s="37"/>
    </row>
    <row r="64" spans="1:14" ht="15.95" customHeight="1" x14ac:dyDescent="0.15">
      <c r="A64" s="19"/>
      <c r="B64" s="20"/>
      <c r="C64" s="56"/>
      <c r="D64" s="39" t="s">
        <v>372</v>
      </c>
      <c r="E64" s="39"/>
      <c r="F64" s="39"/>
      <c r="G64" s="39"/>
      <c r="H64" s="39"/>
      <c r="I64" s="39" t="s">
        <v>373</v>
      </c>
      <c r="J64" s="39"/>
      <c r="K64" s="39"/>
      <c r="L64" s="39"/>
      <c r="M64" s="39"/>
      <c r="N64" s="40"/>
    </row>
    <row r="65" spans="1:14" ht="15.95" customHeight="1" x14ac:dyDescent="0.15">
      <c r="A65" s="19"/>
      <c r="B65" s="20"/>
      <c r="C65" s="57"/>
      <c r="D65" s="42" t="s">
        <v>374</v>
      </c>
      <c r="E65" s="42"/>
      <c r="F65" s="42"/>
      <c r="G65" s="42"/>
      <c r="H65" s="42" t="s">
        <v>375</v>
      </c>
      <c r="I65" s="42"/>
      <c r="J65" s="42"/>
      <c r="K65" s="42"/>
      <c r="L65" s="42"/>
      <c r="M65" s="42"/>
      <c r="N65" s="43"/>
    </row>
    <row r="66" spans="1:14" ht="15.95" customHeight="1" x14ac:dyDescent="0.15">
      <c r="A66" s="19"/>
      <c r="B66" s="20"/>
      <c r="C66" s="33" t="s">
        <v>93</v>
      </c>
      <c r="D66" s="17" t="s">
        <v>376</v>
      </c>
      <c r="E66" s="17" t="s">
        <v>377</v>
      </c>
      <c r="F66" s="17" t="s">
        <v>378</v>
      </c>
      <c r="G66" s="17" t="s">
        <v>379</v>
      </c>
      <c r="H66" s="17" t="s">
        <v>380</v>
      </c>
      <c r="I66" s="17" t="s">
        <v>381</v>
      </c>
      <c r="J66" s="17" t="s">
        <v>382</v>
      </c>
      <c r="K66" s="17" t="s">
        <v>383</v>
      </c>
      <c r="L66" s="17" t="s">
        <v>384</v>
      </c>
      <c r="M66" s="17" t="s">
        <v>385</v>
      </c>
      <c r="N66" s="18" t="s">
        <v>386</v>
      </c>
    </row>
    <row r="67" spans="1:14" ht="15.95" customHeight="1" x14ac:dyDescent="0.15">
      <c r="A67" s="19"/>
      <c r="B67" s="20"/>
      <c r="C67" s="25"/>
      <c r="D67" s="27" t="s">
        <v>387</v>
      </c>
      <c r="E67" s="27" t="s">
        <v>388</v>
      </c>
      <c r="F67" s="27" t="s">
        <v>389</v>
      </c>
      <c r="G67" s="27" t="s">
        <v>390</v>
      </c>
      <c r="H67" s="27" t="s">
        <v>391</v>
      </c>
      <c r="I67" s="27" t="s">
        <v>392</v>
      </c>
      <c r="J67" s="27"/>
      <c r="K67" s="27"/>
      <c r="L67" s="27"/>
      <c r="M67" s="27"/>
      <c r="N67" s="29"/>
    </row>
    <row r="68" spans="1:14" ht="15.95" customHeight="1" x14ac:dyDescent="0.15">
      <c r="A68" s="19"/>
      <c r="B68" s="58"/>
      <c r="C68" s="35" t="s">
        <v>393</v>
      </c>
      <c r="D68" s="36" t="s">
        <v>394</v>
      </c>
      <c r="E68" s="36" t="s">
        <v>395</v>
      </c>
      <c r="F68" s="36" t="s">
        <v>396</v>
      </c>
      <c r="G68" s="36" t="s">
        <v>397</v>
      </c>
      <c r="H68" s="36" t="s">
        <v>398</v>
      </c>
      <c r="I68" s="36" t="s">
        <v>399</v>
      </c>
      <c r="J68" s="36" t="s">
        <v>400</v>
      </c>
      <c r="K68" s="36" t="s">
        <v>401</v>
      </c>
      <c r="L68" s="36" t="s">
        <v>402</v>
      </c>
      <c r="M68" s="36" t="s">
        <v>403</v>
      </c>
      <c r="N68" s="37" t="s">
        <v>404</v>
      </c>
    </row>
    <row r="69" spans="1:14" ht="15.95" customHeight="1" x14ac:dyDescent="0.15">
      <c r="A69" s="19"/>
      <c r="B69" s="20"/>
      <c r="C69" s="41"/>
      <c r="D69" s="42" t="s">
        <v>405</v>
      </c>
      <c r="E69" s="42" t="s">
        <v>406</v>
      </c>
      <c r="F69" s="42"/>
      <c r="G69" s="42"/>
      <c r="H69" s="42"/>
      <c r="I69" s="42"/>
      <c r="J69" s="42"/>
      <c r="K69" s="42"/>
      <c r="L69" s="42"/>
      <c r="M69" s="42"/>
      <c r="N69" s="43"/>
    </row>
    <row r="70" spans="1:14" ht="15.95" customHeight="1" x14ac:dyDescent="0.15">
      <c r="A70" s="19"/>
      <c r="B70" s="20"/>
      <c r="C70" s="33" t="s">
        <v>111</v>
      </c>
      <c r="D70" s="17" t="s">
        <v>407</v>
      </c>
      <c r="E70" s="17" t="s">
        <v>408</v>
      </c>
      <c r="F70" s="17" t="s">
        <v>409</v>
      </c>
      <c r="G70" s="17" t="s">
        <v>410</v>
      </c>
      <c r="H70" s="17" t="s">
        <v>411</v>
      </c>
      <c r="I70" s="17" t="s">
        <v>412</v>
      </c>
      <c r="J70" s="17" t="s">
        <v>413</v>
      </c>
      <c r="K70" s="17" t="s">
        <v>414</v>
      </c>
      <c r="L70" s="17" t="s">
        <v>415</v>
      </c>
      <c r="M70" s="17" t="s">
        <v>416</v>
      </c>
      <c r="N70" s="18" t="s">
        <v>417</v>
      </c>
    </row>
    <row r="71" spans="1:14" ht="15.95" customHeight="1" x14ac:dyDescent="0.15">
      <c r="A71" s="19"/>
      <c r="B71" s="20"/>
      <c r="C71" s="25"/>
      <c r="D71" s="27" t="s">
        <v>418</v>
      </c>
      <c r="E71" s="27" t="s">
        <v>419</v>
      </c>
      <c r="F71" s="27" t="s">
        <v>420</v>
      </c>
      <c r="G71" s="27" t="s">
        <v>421</v>
      </c>
      <c r="H71" s="27"/>
      <c r="I71" s="27" t="s">
        <v>422</v>
      </c>
      <c r="J71" s="27" t="s">
        <v>423</v>
      </c>
      <c r="K71" s="27"/>
      <c r="L71" s="27"/>
      <c r="M71" s="27"/>
      <c r="N71" s="29"/>
    </row>
    <row r="72" spans="1:14" ht="15.95" customHeight="1" x14ac:dyDescent="0.15">
      <c r="A72" s="19"/>
      <c r="B72" s="20"/>
      <c r="C72" s="35" t="s">
        <v>123</v>
      </c>
      <c r="D72" s="36" t="s">
        <v>424</v>
      </c>
      <c r="E72" s="36" t="s">
        <v>425</v>
      </c>
      <c r="F72" s="36" t="s">
        <v>426</v>
      </c>
      <c r="G72" s="36" t="s">
        <v>427</v>
      </c>
      <c r="H72" s="36" t="s">
        <v>428</v>
      </c>
      <c r="I72" s="36" t="s">
        <v>429</v>
      </c>
      <c r="J72" s="36" t="s">
        <v>430</v>
      </c>
      <c r="K72" s="36" t="s">
        <v>431</v>
      </c>
      <c r="L72" s="36" t="s">
        <v>432</v>
      </c>
      <c r="M72" s="36" t="s">
        <v>433</v>
      </c>
      <c r="N72" s="37" t="s">
        <v>434</v>
      </c>
    </row>
    <row r="73" spans="1:14" ht="15.95" customHeight="1" x14ac:dyDescent="0.15">
      <c r="A73" s="19"/>
      <c r="B73" s="20"/>
      <c r="C73" s="38"/>
      <c r="D73" s="39" t="s">
        <v>435</v>
      </c>
      <c r="E73" s="39" t="s">
        <v>436</v>
      </c>
      <c r="F73" s="39" t="s">
        <v>437</v>
      </c>
      <c r="G73" s="39" t="s">
        <v>438</v>
      </c>
      <c r="H73" s="39" t="s">
        <v>439</v>
      </c>
      <c r="I73" s="39" t="s">
        <v>440</v>
      </c>
      <c r="J73" s="39" t="s">
        <v>441</v>
      </c>
      <c r="K73" s="39" t="s">
        <v>442</v>
      </c>
      <c r="L73" s="39" t="s">
        <v>443</v>
      </c>
      <c r="M73" s="39" t="s">
        <v>444</v>
      </c>
      <c r="N73" s="40"/>
    </row>
    <row r="74" spans="1:14" ht="15.95" customHeight="1" x14ac:dyDescent="0.15">
      <c r="A74" s="19"/>
      <c r="B74" s="20"/>
      <c r="C74" s="57"/>
      <c r="D74" s="42" t="s">
        <v>445</v>
      </c>
      <c r="E74" s="42"/>
      <c r="F74" s="42"/>
      <c r="G74" s="42"/>
      <c r="H74" s="42"/>
      <c r="I74" s="42"/>
      <c r="J74" s="42"/>
      <c r="K74" s="42"/>
      <c r="L74" s="42"/>
      <c r="M74" s="42"/>
      <c r="N74" s="43"/>
    </row>
    <row r="75" spans="1:14" ht="15.95" customHeight="1" x14ac:dyDescent="0.15">
      <c r="A75" s="19"/>
      <c r="B75" s="20"/>
      <c r="C75" s="33" t="s">
        <v>140</v>
      </c>
      <c r="D75" s="17" t="s">
        <v>446</v>
      </c>
      <c r="E75" s="17" t="s">
        <v>447</v>
      </c>
      <c r="F75" s="17" t="s">
        <v>448</v>
      </c>
      <c r="G75" s="17" t="s">
        <v>449</v>
      </c>
      <c r="H75" s="17" t="s">
        <v>450</v>
      </c>
      <c r="I75" s="17" t="s">
        <v>451</v>
      </c>
      <c r="J75" s="17" t="s">
        <v>452</v>
      </c>
      <c r="K75" s="17" t="s">
        <v>453</v>
      </c>
      <c r="L75" s="17"/>
      <c r="M75" s="17"/>
      <c r="N75" s="18"/>
    </row>
    <row r="76" spans="1:14" ht="15.95" customHeight="1" x14ac:dyDescent="0.15">
      <c r="A76" s="19"/>
      <c r="B76" s="20"/>
      <c r="C76" s="21"/>
      <c r="D76" s="23" t="s">
        <v>454</v>
      </c>
      <c r="E76" s="23"/>
      <c r="F76" s="23"/>
      <c r="G76" s="23"/>
      <c r="H76" s="23"/>
      <c r="I76" s="23"/>
      <c r="J76" s="23"/>
      <c r="K76" s="23"/>
      <c r="L76" s="23"/>
      <c r="M76" s="23"/>
      <c r="N76" s="24"/>
    </row>
    <row r="77" spans="1:14" ht="15.95" customHeight="1" x14ac:dyDescent="0.15">
      <c r="A77" s="19"/>
      <c r="B77" s="20"/>
      <c r="C77" s="34"/>
      <c r="D77" s="27" t="s">
        <v>455</v>
      </c>
      <c r="E77" s="27"/>
      <c r="F77" s="27"/>
      <c r="G77" s="27"/>
      <c r="H77" s="27"/>
      <c r="I77" s="27"/>
      <c r="J77" s="27"/>
      <c r="K77" s="27"/>
      <c r="L77" s="27"/>
      <c r="M77" s="27"/>
      <c r="N77" s="29"/>
    </row>
    <row r="78" spans="1:14" ht="15.95" customHeight="1" x14ac:dyDescent="0.15">
      <c r="A78" s="19"/>
      <c r="B78" s="20"/>
      <c r="C78" s="35" t="s">
        <v>152</v>
      </c>
      <c r="D78" s="36" t="s">
        <v>456</v>
      </c>
      <c r="E78" s="36" t="s">
        <v>457</v>
      </c>
      <c r="F78" s="36" t="s">
        <v>458</v>
      </c>
      <c r="G78" s="36" t="s">
        <v>459</v>
      </c>
      <c r="H78" s="36" t="s">
        <v>460</v>
      </c>
      <c r="I78" s="36" t="s">
        <v>461</v>
      </c>
      <c r="J78" s="36" t="s">
        <v>462</v>
      </c>
      <c r="K78" s="36"/>
      <c r="L78" s="36"/>
      <c r="M78" s="36"/>
      <c r="N78" s="37" t="s">
        <v>463</v>
      </c>
    </row>
    <row r="79" spans="1:14" ht="15.95" customHeight="1" x14ac:dyDescent="0.15">
      <c r="A79" s="19"/>
      <c r="B79" s="20"/>
      <c r="C79" s="41"/>
      <c r="D79" s="42" t="s">
        <v>464</v>
      </c>
      <c r="E79" s="42"/>
      <c r="F79" s="42"/>
      <c r="G79" s="42"/>
      <c r="H79" s="42"/>
      <c r="I79" s="42"/>
      <c r="J79" s="42"/>
      <c r="K79" s="42"/>
      <c r="L79" s="42"/>
      <c r="M79" s="42"/>
      <c r="N79" s="43"/>
    </row>
    <row r="80" spans="1:14" ht="15.95" customHeight="1" x14ac:dyDescent="0.15">
      <c r="A80" s="19"/>
      <c r="B80" s="20"/>
      <c r="C80" s="33" t="s">
        <v>172</v>
      </c>
      <c r="D80" s="17" t="s">
        <v>465</v>
      </c>
      <c r="E80" s="17" t="s">
        <v>466</v>
      </c>
      <c r="F80" s="17" t="s">
        <v>467</v>
      </c>
      <c r="G80" s="17" t="s">
        <v>468</v>
      </c>
      <c r="H80" s="17" t="s">
        <v>469</v>
      </c>
      <c r="I80" s="17" t="s">
        <v>470</v>
      </c>
      <c r="J80" s="17" t="s">
        <v>471</v>
      </c>
      <c r="K80" s="17" t="s">
        <v>472</v>
      </c>
      <c r="L80" s="17" t="s">
        <v>473</v>
      </c>
      <c r="M80" s="17" t="s">
        <v>474</v>
      </c>
      <c r="N80" s="18" t="s">
        <v>475</v>
      </c>
    </row>
    <row r="81" spans="1:14" ht="15.95" customHeight="1" x14ac:dyDescent="0.15">
      <c r="A81" s="19"/>
      <c r="B81" s="20"/>
      <c r="C81" s="59"/>
      <c r="D81" s="23" t="s">
        <v>476</v>
      </c>
      <c r="E81" s="23" t="s">
        <v>477</v>
      </c>
      <c r="F81" s="23" t="s">
        <v>478</v>
      </c>
      <c r="G81" s="23" t="s">
        <v>479</v>
      </c>
      <c r="H81" s="23" t="s">
        <v>480</v>
      </c>
      <c r="I81" s="23" t="s">
        <v>481</v>
      </c>
      <c r="J81" s="23" t="s">
        <v>482</v>
      </c>
      <c r="K81" s="23" t="s">
        <v>483</v>
      </c>
      <c r="L81" s="23" t="s">
        <v>484</v>
      </c>
      <c r="M81" s="23" t="s">
        <v>485</v>
      </c>
      <c r="N81" s="24"/>
    </row>
    <row r="82" spans="1:14" ht="15.95" customHeight="1" x14ac:dyDescent="0.15">
      <c r="A82" s="19"/>
      <c r="B82" s="20"/>
      <c r="C82" s="34"/>
      <c r="D82" s="27" t="s">
        <v>486</v>
      </c>
      <c r="E82" s="27"/>
      <c r="F82" s="27" t="s">
        <v>487</v>
      </c>
      <c r="G82" s="27" t="s">
        <v>488</v>
      </c>
      <c r="H82" s="27" t="s">
        <v>489</v>
      </c>
      <c r="I82" s="27" t="s">
        <v>490</v>
      </c>
      <c r="J82" s="27" t="s">
        <v>491</v>
      </c>
      <c r="K82" s="27" t="s">
        <v>492</v>
      </c>
      <c r="L82" s="27"/>
      <c r="M82" s="27" t="s">
        <v>493</v>
      </c>
      <c r="N82" s="29"/>
    </row>
    <row r="83" spans="1:14" ht="15.95" customHeight="1" x14ac:dyDescent="0.15">
      <c r="A83" s="19"/>
      <c r="B83" s="20"/>
      <c r="C83" s="30" t="s">
        <v>494</v>
      </c>
      <c r="D83" s="31" t="s">
        <v>196</v>
      </c>
      <c r="E83" s="31"/>
      <c r="F83" s="31"/>
      <c r="G83" s="31"/>
      <c r="H83" s="31"/>
      <c r="I83" s="31"/>
      <c r="J83" s="31"/>
      <c r="K83" s="31"/>
      <c r="L83" s="31"/>
      <c r="M83" s="31"/>
      <c r="N83" s="32"/>
    </row>
    <row r="84" spans="1:14" ht="15.95" customHeight="1" x14ac:dyDescent="0.15">
      <c r="A84" s="19"/>
      <c r="B84" s="20"/>
      <c r="C84" s="33" t="s">
        <v>187</v>
      </c>
      <c r="D84" s="17" t="s">
        <v>495</v>
      </c>
      <c r="E84" s="17" t="s">
        <v>496</v>
      </c>
      <c r="F84" s="17" t="s">
        <v>497</v>
      </c>
      <c r="G84" s="17"/>
      <c r="H84" s="17" t="s">
        <v>498</v>
      </c>
      <c r="I84" s="17" t="s">
        <v>499</v>
      </c>
      <c r="J84" s="17" t="s">
        <v>500</v>
      </c>
      <c r="K84" s="17" t="s">
        <v>501</v>
      </c>
      <c r="L84" s="17" t="s">
        <v>220</v>
      </c>
      <c r="M84" s="17" t="s">
        <v>182</v>
      </c>
      <c r="N84" s="18" t="s">
        <v>502</v>
      </c>
    </row>
    <row r="85" spans="1:14" ht="15.95" customHeight="1" x14ac:dyDescent="0.15">
      <c r="A85" s="19"/>
      <c r="B85" s="20"/>
      <c r="C85" s="34"/>
      <c r="D85" s="27" t="s">
        <v>503</v>
      </c>
      <c r="E85" s="27" t="s">
        <v>504</v>
      </c>
      <c r="F85" s="27"/>
      <c r="G85" s="27"/>
      <c r="H85" s="27"/>
      <c r="I85" s="27"/>
      <c r="J85" s="27"/>
      <c r="K85" s="27"/>
      <c r="L85" s="27"/>
      <c r="M85" s="27"/>
      <c r="N85" s="29"/>
    </row>
    <row r="86" spans="1:14" ht="15.95" customHeight="1" x14ac:dyDescent="0.15">
      <c r="A86" s="19"/>
      <c r="B86" s="20"/>
      <c r="C86" s="35" t="s">
        <v>197</v>
      </c>
      <c r="D86" s="36" t="s">
        <v>505</v>
      </c>
      <c r="E86" s="36" t="s">
        <v>506</v>
      </c>
      <c r="F86" s="36" t="s">
        <v>507</v>
      </c>
      <c r="G86" s="36" t="s">
        <v>508</v>
      </c>
      <c r="H86" s="36" t="s">
        <v>509</v>
      </c>
      <c r="I86" s="36" t="s">
        <v>510</v>
      </c>
      <c r="J86" s="36" t="s">
        <v>511</v>
      </c>
      <c r="K86" s="36" t="s">
        <v>512</v>
      </c>
      <c r="L86" s="36" t="s">
        <v>513</v>
      </c>
      <c r="M86" s="36" t="s">
        <v>514</v>
      </c>
      <c r="N86" s="37" t="s">
        <v>515</v>
      </c>
    </row>
    <row r="87" spans="1:14" ht="15.95" customHeight="1" x14ac:dyDescent="0.15">
      <c r="A87" s="19"/>
      <c r="B87" s="20"/>
      <c r="C87" s="38"/>
      <c r="D87" s="39" t="s">
        <v>516</v>
      </c>
      <c r="E87" s="39" t="s">
        <v>517</v>
      </c>
      <c r="F87" s="39"/>
      <c r="G87" s="39" t="s">
        <v>518</v>
      </c>
      <c r="H87" s="39" t="s">
        <v>519</v>
      </c>
      <c r="I87" s="39" t="s">
        <v>520</v>
      </c>
      <c r="J87" s="39" t="s">
        <v>521</v>
      </c>
      <c r="K87" s="39" t="s">
        <v>522</v>
      </c>
      <c r="L87" s="39" t="s">
        <v>523</v>
      </c>
      <c r="M87" s="39" t="s">
        <v>524</v>
      </c>
      <c r="N87" s="40" t="s">
        <v>525</v>
      </c>
    </row>
    <row r="88" spans="1:14" ht="15.95" customHeight="1" x14ac:dyDescent="0.15">
      <c r="A88" s="19"/>
      <c r="B88" s="20"/>
      <c r="C88" s="57"/>
      <c r="D88" s="42" t="s">
        <v>526</v>
      </c>
      <c r="E88" s="42" t="s">
        <v>527</v>
      </c>
      <c r="F88" s="42"/>
      <c r="G88" s="42" t="s">
        <v>528</v>
      </c>
      <c r="H88" s="42" t="s">
        <v>529</v>
      </c>
      <c r="I88" s="42" t="s">
        <v>530</v>
      </c>
      <c r="J88" s="42" t="s">
        <v>531</v>
      </c>
      <c r="K88" s="42" t="s">
        <v>532</v>
      </c>
      <c r="L88" s="42"/>
      <c r="M88" s="42"/>
      <c r="N88" s="43"/>
    </row>
    <row r="89" spans="1:14" ht="15.95" customHeight="1" x14ac:dyDescent="0.15">
      <c r="A89" s="19"/>
      <c r="B89" s="20"/>
      <c r="C89" s="33" t="s">
        <v>209</v>
      </c>
      <c r="D89" s="17" t="s">
        <v>533</v>
      </c>
      <c r="E89" s="17" t="s">
        <v>534</v>
      </c>
      <c r="F89" s="17" t="s">
        <v>535</v>
      </c>
      <c r="G89" s="17" t="s">
        <v>536</v>
      </c>
      <c r="H89" s="17" t="s">
        <v>537</v>
      </c>
      <c r="I89" s="17" t="s">
        <v>538</v>
      </c>
      <c r="J89" s="17" t="s">
        <v>539</v>
      </c>
      <c r="K89" s="17" t="s">
        <v>540</v>
      </c>
      <c r="L89" s="17" t="s">
        <v>541</v>
      </c>
      <c r="M89" s="17" t="s">
        <v>542</v>
      </c>
      <c r="N89" s="18" t="s">
        <v>543</v>
      </c>
    </row>
    <row r="90" spans="1:14" ht="15.95" customHeight="1" x14ac:dyDescent="0.15">
      <c r="A90" s="19"/>
      <c r="B90" s="20"/>
      <c r="C90" s="25"/>
      <c r="D90" s="27" t="s">
        <v>544</v>
      </c>
      <c r="E90" s="27" t="s">
        <v>545</v>
      </c>
      <c r="F90" s="27" t="s">
        <v>546</v>
      </c>
      <c r="G90" s="27" t="s">
        <v>547</v>
      </c>
      <c r="H90" s="27" t="s">
        <v>548</v>
      </c>
      <c r="I90" s="27" t="s">
        <v>549</v>
      </c>
      <c r="J90" s="27" t="s">
        <v>550</v>
      </c>
      <c r="K90" s="27" t="s">
        <v>551</v>
      </c>
      <c r="L90" s="27" t="s">
        <v>552</v>
      </c>
      <c r="M90" s="27"/>
      <c r="N90" s="29"/>
    </row>
    <row r="91" spans="1:14" ht="15.95" customHeight="1" x14ac:dyDescent="0.15">
      <c r="A91" s="19"/>
      <c r="B91" s="20"/>
      <c r="C91" s="38" t="s">
        <v>230</v>
      </c>
      <c r="D91" s="39" t="s">
        <v>553</v>
      </c>
      <c r="E91" s="39" t="s">
        <v>554</v>
      </c>
      <c r="F91" s="39" t="s">
        <v>555</v>
      </c>
      <c r="G91" s="39"/>
      <c r="H91" s="39"/>
      <c r="I91" s="39"/>
      <c r="J91" s="39"/>
      <c r="K91" s="39"/>
      <c r="L91" s="39"/>
      <c r="M91" s="39"/>
      <c r="N91" s="40"/>
    </row>
    <row r="92" spans="1:14" ht="15.95" customHeight="1" x14ac:dyDescent="0.15">
      <c r="A92" s="19"/>
      <c r="B92" s="20"/>
      <c r="C92" s="44" t="s">
        <v>556</v>
      </c>
      <c r="D92" s="45" t="s">
        <v>196</v>
      </c>
      <c r="E92" s="45"/>
      <c r="F92" s="45"/>
      <c r="G92" s="45"/>
      <c r="H92" s="45"/>
      <c r="I92" s="45"/>
      <c r="J92" s="45"/>
      <c r="K92" s="45"/>
      <c r="L92" s="45"/>
      <c r="M92" s="45"/>
      <c r="N92" s="46"/>
    </row>
    <row r="93" spans="1:14" ht="15.95" customHeight="1" x14ac:dyDescent="0.15">
      <c r="A93" s="19"/>
      <c r="B93" s="20"/>
      <c r="C93" s="41" t="s">
        <v>251</v>
      </c>
      <c r="D93" s="42" t="s">
        <v>557</v>
      </c>
      <c r="E93" s="42"/>
      <c r="F93" s="42"/>
      <c r="G93" s="42"/>
      <c r="H93" s="42"/>
      <c r="I93" s="42"/>
      <c r="J93" s="42"/>
      <c r="K93" s="42"/>
      <c r="L93" s="42"/>
      <c r="M93" s="42"/>
      <c r="N93" s="43"/>
    </row>
    <row r="94" spans="1:14" ht="15.95" customHeight="1" x14ac:dyDescent="0.15">
      <c r="A94" s="19"/>
      <c r="B94" s="20"/>
      <c r="C94" s="33" t="s">
        <v>267</v>
      </c>
      <c r="D94" s="17" t="s">
        <v>558</v>
      </c>
      <c r="E94" s="17" t="s">
        <v>559</v>
      </c>
      <c r="F94" s="17" t="s">
        <v>560</v>
      </c>
      <c r="G94" s="17" t="s">
        <v>561</v>
      </c>
      <c r="H94" s="17"/>
      <c r="I94" s="17"/>
      <c r="J94" s="17"/>
      <c r="K94" s="17"/>
      <c r="L94" s="17"/>
      <c r="M94" s="17"/>
      <c r="N94" s="18"/>
    </row>
    <row r="95" spans="1:14" ht="15.95" customHeight="1" x14ac:dyDescent="0.15">
      <c r="A95" s="19"/>
      <c r="B95" s="20"/>
      <c r="C95" s="21"/>
      <c r="D95" s="23" t="s">
        <v>562</v>
      </c>
      <c r="E95" s="23" t="s">
        <v>563</v>
      </c>
      <c r="F95" s="23"/>
      <c r="G95" s="23"/>
      <c r="H95" s="23"/>
      <c r="I95" s="23"/>
      <c r="J95" s="23"/>
      <c r="K95" s="23" t="s">
        <v>564</v>
      </c>
      <c r="L95" s="23"/>
      <c r="M95" s="23"/>
      <c r="N95" s="24"/>
    </row>
    <row r="96" spans="1:14" ht="15.95" customHeight="1" x14ac:dyDescent="0.15">
      <c r="A96" s="19"/>
      <c r="B96" s="20"/>
      <c r="C96" s="34"/>
      <c r="D96" s="27" t="s">
        <v>565</v>
      </c>
      <c r="E96" s="27"/>
      <c r="F96" s="27"/>
      <c r="G96" s="27"/>
      <c r="H96" s="27"/>
      <c r="I96" s="27"/>
      <c r="J96" s="27"/>
      <c r="K96" s="27"/>
      <c r="L96" s="27"/>
      <c r="M96" s="27"/>
      <c r="N96" s="29"/>
    </row>
    <row r="97" spans="1:14" ht="15.95" customHeight="1" x14ac:dyDescent="0.15">
      <c r="A97" s="19"/>
      <c r="B97" s="20"/>
      <c r="C97" s="30" t="s">
        <v>566</v>
      </c>
      <c r="D97" s="31" t="s">
        <v>196</v>
      </c>
      <c r="E97" s="31"/>
      <c r="F97" s="31"/>
      <c r="G97" s="31"/>
      <c r="H97" s="31"/>
      <c r="I97" s="31"/>
      <c r="J97" s="31"/>
      <c r="K97" s="31"/>
      <c r="L97" s="31"/>
      <c r="M97" s="31"/>
      <c r="N97" s="32"/>
    </row>
    <row r="98" spans="1:14" ht="15.95" customHeight="1" x14ac:dyDescent="0.15">
      <c r="A98" s="19"/>
      <c r="B98" s="20"/>
      <c r="C98" s="44" t="s">
        <v>567</v>
      </c>
      <c r="D98" s="45" t="s">
        <v>568</v>
      </c>
      <c r="E98" s="45"/>
      <c r="F98" s="45"/>
      <c r="G98" s="45"/>
      <c r="H98" s="45"/>
      <c r="I98" s="45"/>
      <c r="J98" s="45"/>
      <c r="K98" s="45"/>
      <c r="L98" s="45"/>
      <c r="M98" s="45"/>
      <c r="N98" s="46"/>
    </row>
    <row r="99" spans="1:14" ht="15.95" customHeight="1" x14ac:dyDescent="0.15">
      <c r="A99" s="19"/>
      <c r="B99" s="20"/>
      <c r="C99" s="30" t="s">
        <v>569</v>
      </c>
      <c r="D99" s="31" t="s">
        <v>196</v>
      </c>
      <c r="E99" s="31"/>
      <c r="F99" s="31"/>
      <c r="G99" s="31"/>
      <c r="H99" s="31"/>
      <c r="I99" s="31"/>
      <c r="J99" s="31"/>
      <c r="K99" s="31"/>
      <c r="L99" s="31"/>
      <c r="M99" s="31"/>
      <c r="N99" s="32"/>
    </row>
    <row r="100" spans="1:14" ht="15.95" customHeight="1" x14ac:dyDescent="0.15">
      <c r="A100" s="19"/>
      <c r="B100" s="20"/>
      <c r="C100" s="44" t="s">
        <v>570</v>
      </c>
      <c r="D100" s="45" t="s">
        <v>196</v>
      </c>
      <c r="E100" s="45"/>
      <c r="F100" s="45"/>
      <c r="G100" s="45"/>
      <c r="H100" s="45"/>
      <c r="I100" s="45"/>
      <c r="J100" s="45"/>
      <c r="K100" s="45"/>
      <c r="L100" s="45"/>
      <c r="M100" s="45"/>
      <c r="N100" s="46"/>
    </row>
    <row r="101" spans="1:14" ht="15.95" customHeight="1" x14ac:dyDescent="0.15">
      <c r="A101" s="19"/>
      <c r="B101" s="20"/>
      <c r="C101" s="30" t="s">
        <v>571</v>
      </c>
      <c r="D101" s="31" t="s">
        <v>572</v>
      </c>
      <c r="E101" s="31"/>
      <c r="F101" s="31"/>
      <c r="G101" s="31" t="s">
        <v>573</v>
      </c>
      <c r="H101" s="31"/>
      <c r="I101" s="31"/>
      <c r="J101" s="31"/>
      <c r="K101" s="31"/>
      <c r="L101" s="31"/>
      <c r="M101" s="31"/>
      <c r="N101" s="32"/>
    </row>
    <row r="102" spans="1:14" ht="15.95" customHeight="1" x14ac:dyDescent="0.15">
      <c r="A102" s="19"/>
      <c r="B102" s="20"/>
      <c r="C102" s="33" t="s">
        <v>281</v>
      </c>
      <c r="D102" s="17" t="s">
        <v>574</v>
      </c>
      <c r="E102" s="17" t="s">
        <v>575</v>
      </c>
      <c r="F102" s="17" t="s">
        <v>576</v>
      </c>
      <c r="G102" s="17" t="s">
        <v>577</v>
      </c>
      <c r="H102" s="17" t="s">
        <v>578</v>
      </c>
      <c r="I102" s="17" t="s">
        <v>579</v>
      </c>
      <c r="J102" s="17" t="s">
        <v>580</v>
      </c>
      <c r="K102" s="17" t="s">
        <v>581</v>
      </c>
      <c r="L102" s="17" t="s">
        <v>582</v>
      </c>
      <c r="M102" s="17" t="s">
        <v>583</v>
      </c>
      <c r="N102" s="18" t="s">
        <v>584</v>
      </c>
    </row>
    <row r="103" spans="1:14" ht="15.95" customHeight="1" x14ac:dyDescent="0.15">
      <c r="A103" s="19"/>
      <c r="B103" s="20"/>
      <c r="C103" s="59"/>
      <c r="D103" s="23" t="s">
        <v>585</v>
      </c>
      <c r="E103" s="23" t="s">
        <v>586</v>
      </c>
      <c r="F103" s="23" t="s">
        <v>587</v>
      </c>
      <c r="G103" s="23" t="s">
        <v>588</v>
      </c>
      <c r="H103" s="23" t="s">
        <v>589</v>
      </c>
      <c r="I103" s="23" t="s">
        <v>590</v>
      </c>
      <c r="J103" s="23" t="s">
        <v>591</v>
      </c>
      <c r="K103" s="23" t="s">
        <v>592</v>
      </c>
      <c r="L103" s="23" t="s">
        <v>593</v>
      </c>
      <c r="M103" s="23" t="s">
        <v>594</v>
      </c>
      <c r="N103" s="24" t="s">
        <v>595</v>
      </c>
    </row>
    <row r="104" spans="1:14" ht="15.95" customHeight="1" x14ac:dyDescent="0.15">
      <c r="A104" s="19"/>
      <c r="B104" s="20"/>
      <c r="C104" s="59"/>
      <c r="D104" s="23" t="s">
        <v>596</v>
      </c>
      <c r="E104" s="23" t="s">
        <v>597</v>
      </c>
      <c r="F104" s="23" t="s">
        <v>598</v>
      </c>
      <c r="G104" s="23"/>
      <c r="H104" s="23"/>
      <c r="I104" s="23"/>
      <c r="J104" s="23"/>
      <c r="K104" s="23" t="s">
        <v>599</v>
      </c>
      <c r="L104" s="23" t="s">
        <v>600</v>
      </c>
      <c r="M104" s="23" t="s">
        <v>601</v>
      </c>
      <c r="N104" s="24" t="s">
        <v>602</v>
      </c>
    </row>
    <row r="105" spans="1:14" ht="15.95" customHeight="1" x14ac:dyDescent="0.15">
      <c r="A105" s="19"/>
      <c r="B105" s="20"/>
      <c r="C105" s="34"/>
      <c r="D105" s="27" t="s">
        <v>603</v>
      </c>
      <c r="E105" s="27"/>
      <c r="F105" s="27"/>
      <c r="G105" s="27"/>
      <c r="H105" s="27"/>
      <c r="I105" s="27" t="s">
        <v>604</v>
      </c>
      <c r="J105" s="27"/>
      <c r="K105" s="27"/>
      <c r="L105" s="27"/>
      <c r="M105" s="27"/>
      <c r="N105" s="29"/>
    </row>
    <row r="106" spans="1:14" ht="15.95" customHeight="1" x14ac:dyDescent="0.15">
      <c r="A106" s="19"/>
      <c r="B106" s="20"/>
      <c r="C106" s="30" t="s">
        <v>605</v>
      </c>
      <c r="D106" s="31" t="s">
        <v>196</v>
      </c>
      <c r="E106" s="31"/>
      <c r="F106" s="31"/>
      <c r="G106" s="31"/>
      <c r="H106" s="31"/>
      <c r="I106" s="31"/>
      <c r="J106" s="31"/>
      <c r="K106" s="31"/>
      <c r="L106" s="31"/>
      <c r="M106" s="31"/>
      <c r="N106" s="32"/>
    </row>
    <row r="107" spans="1:14" ht="15.95" customHeight="1" x14ac:dyDescent="0.15">
      <c r="A107" s="19"/>
      <c r="B107" s="20"/>
      <c r="C107" s="33" t="s">
        <v>606</v>
      </c>
      <c r="D107" s="17" t="s">
        <v>607</v>
      </c>
      <c r="E107" s="17" t="s">
        <v>608</v>
      </c>
      <c r="F107" s="17" t="s">
        <v>609</v>
      </c>
      <c r="G107" s="17" t="s">
        <v>610</v>
      </c>
      <c r="H107" s="17" t="s">
        <v>611</v>
      </c>
      <c r="I107" s="17" t="s">
        <v>612</v>
      </c>
      <c r="J107" s="17" t="s">
        <v>613</v>
      </c>
      <c r="K107" s="17" t="s">
        <v>614</v>
      </c>
      <c r="L107" s="17" t="s">
        <v>615</v>
      </c>
      <c r="M107" s="17" t="s">
        <v>616</v>
      </c>
      <c r="N107" s="18" t="s">
        <v>617</v>
      </c>
    </row>
    <row r="108" spans="1:14" ht="15.95" customHeight="1" x14ac:dyDescent="0.15">
      <c r="A108" s="19"/>
      <c r="B108" s="20"/>
      <c r="C108" s="34"/>
      <c r="D108" s="27" t="s">
        <v>618</v>
      </c>
      <c r="E108" s="27" t="s">
        <v>619</v>
      </c>
      <c r="F108" s="27"/>
      <c r="G108" s="27"/>
      <c r="H108" s="27"/>
      <c r="I108" s="27"/>
      <c r="J108" s="27"/>
      <c r="K108" s="27" t="s">
        <v>620</v>
      </c>
      <c r="L108" s="27" t="s">
        <v>621</v>
      </c>
      <c r="M108" s="27" t="s">
        <v>622</v>
      </c>
      <c r="N108" s="29"/>
    </row>
    <row r="109" spans="1:14" ht="15.95" customHeight="1" x14ac:dyDescent="0.15">
      <c r="A109" s="19"/>
      <c r="B109" s="20"/>
      <c r="C109" s="35" t="s">
        <v>295</v>
      </c>
      <c r="D109" s="36" t="s">
        <v>623</v>
      </c>
      <c r="E109" s="36" t="s">
        <v>624</v>
      </c>
      <c r="F109" s="36" t="s">
        <v>625</v>
      </c>
      <c r="G109" s="36" t="s">
        <v>626</v>
      </c>
      <c r="H109" s="36" t="s">
        <v>627</v>
      </c>
      <c r="I109" s="36" t="s">
        <v>628</v>
      </c>
      <c r="J109" s="36" t="s">
        <v>629</v>
      </c>
      <c r="K109" s="36" t="s">
        <v>630</v>
      </c>
      <c r="L109" s="36" t="s">
        <v>631</v>
      </c>
      <c r="M109" s="36" t="s">
        <v>632</v>
      </c>
      <c r="N109" s="37" t="s">
        <v>633</v>
      </c>
    </row>
    <row r="110" spans="1:14" ht="15.95" customHeight="1" x14ac:dyDescent="0.15">
      <c r="A110" s="19"/>
      <c r="B110" s="20"/>
      <c r="C110" s="57"/>
      <c r="D110" s="42" t="s">
        <v>634</v>
      </c>
      <c r="E110" s="42"/>
      <c r="F110" s="42"/>
      <c r="G110" s="42"/>
      <c r="H110" s="42"/>
      <c r="I110" s="42" t="s">
        <v>635</v>
      </c>
      <c r="J110" s="42" t="s">
        <v>636</v>
      </c>
      <c r="K110" s="42" t="s">
        <v>637</v>
      </c>
      <c r="L110" s="42" t="s">
        <v>638</v>
      </c>
      <c r="M110" s="42" t="s">
        <v>639</v>
      </c>
      <c r="N110" s="43"/>
    </row>
    <row r="111" spans="1:14" ht="15.95" customHeight="1" x14ac:dyDescent="0.15">
      <c r="A111" s="19"/>
      <c r="B111" s="20"/>
      <c r="C111" s="33" t="s">
        <v>324</v>
      </c>
      <c r="D111" s="17" t="s">
        <v>640</v>
      </c>
      <c r="E111" s="17" t="s">
        <v>641</v>
      </c>
      <c r="F111" s="17" t="s">
        <v>642</v>
      </c>
      <c r="G111" s="17" t="s">
        <v>643</v>
      </c>
      <c r="H111" s="17"/>
      <c r="I111" s="17"/>
      <c r="J111" s="17" t="s">
        <v>644</v>
      </c>
      <c r="K111" s="17" t="s">
        <v>645</v>
      </c>
      <c r="L111" s="17"/>
      <c r="M111" s="17"/>
      <c r="N111" s="18"/>
    </row>
    <row r="112" spans="1:14" ht="15.95" customHeight="1" x14ac:dyDescent="0.15">
      <c r="A112" s="8"/>
      <c r="B112" s="9"/>
      <c r="C112" s="60"/>
      <c r="D112" s="53" t="s">
        <v>646</v>
      </c>
      <c r="E112" s="53"/>
      <c r="F112" s="53"/>
      <c r="G112" s="53"/>
      <c r="H112" s="53"/>
      <c r="I112" s="53"/>
      <c r="J112" s="53"/>
      <c r="K112" s="53"/>
      <c r="L112" s="53"/>
      <c r="M112" s="53"/>
      <c r="N112" s="54"/>
    </row>
    <row r="113" spans="1:14" ht="15.95" customHeight="1" x14ac:dyDescent="0.15">
      <c r="A113" s="6"/>
      <c r="B113" s="12"/>
      <c r="C113" s="55" t="s">
        <v>19</v>
      </c>
      <c r="D113" s="13" t="s">
        <v>647</v>
      </c>
      <c r="E113" s="13" t="s">
        <v>648</v>
      </c>
      <c r="F113" s="13" t="s">
        <v>649</v>
      </c>
      <c r="G113" s="13" t="s">
        <v>650</v>
      </c>
      <c r="H113" s="13" t="s">
        <v>651</v>
      </c>
      <c r="I113" s="13" t="s">
        <v>652</v>
      </c>
      <c r="J113" s="13" t="s">
        <v>653</v>
      </c>
      <c r="K113" s="13" t="s">
        <v>654</v>
      </c>
      <c r="L113" s="13" t="s">
        <v>655</v>
      </c>
      <c r="M113" s="13"/>
      <c r="N113" s="14"/>
    </row>
    <row r="114" spans="1:14" ht="15.95" customHeight="1" x14ac:dyDescent="0.15">
      <c r="A114" s="19"/>
      <c r="B114" s="20"/>
      <c r="C114" s="57"/>
      <c r="D114" s="42" t="s">
        <v>656</v>
      </c>
      <c r="E114" s="42" t="s">
        <v>657</v>
      </c>
      <c r="F114" s="42"/>
      <c r="G114" s="42"/>
      <c r="H114" s="42"/>
      <c r="I114" s="42"/>
      <c r="J114" s="42"/>
      <c r="K114" s="42"/>
      <c r="L114" s="42"/>
      <c r="M114" s="42"/>
      <c r="N114" s="43"/>
    </row>
    <row r="115" spans="1:14" ht="15.95" customHeight="1" x14ac:dyDescent="0.15">
      <c r="A115" s="19" t="s">
        <v>658</v>
      </c>
      <c r="B115" s="20" t="s">
        <v>659</v>
      </c>
      <c r="C115" s="44" t="s">
        <v>83</v>
      </c>
      <c r="D115" s="61" t="s">
        <v>660</v>
      </c>
      <c r="E115" s="61" t="s">
        <v>661</v>
      </c>
      <c r="F115" s="61"/>
      <c r="G115" s="61"/>
      <c r="H115" s="61" t="s">
        <v>662</v>
      </c>
      <c r="I115" s="45"/>
      <c r="J115" s="45"/>
      <c r="K115" s="45" t="s">
        <v>663</v>
      </c>
      <c r="L115" s="45"/>
      <c r="M115" s="45"/>
      <c r="N115" s="46"/>
    </row>
    <row r="116" spans="1:14" ht="15.95" customHeight="1" x14ac:dyDescent="0.15">
      <c r="A116" s="19"/>
      <c r="B116" s="20"/>
      <c r="C116" s="35" t="s">
        <v>393</v>
      </c>
      <c r="D116" s="36" t="s">
        <v>664</v>
      </c>
      <c r="E116" s="36" t="s">
        <v>665</v>
      </c>
      <c r="F116" s="36" t="s">
        <v>666</v>
      </c>
      <c r="G116" s="36" t="s">
        <v>667</v>
      </c>
      <c r="H116" s="36" t="s">
        <v>668</v>
      </c>
      <c r="I116" s="36" t="s">
        <v>669</v>
      </c>
      <c r="J116" s="36" t="s">
        <v>670</v>
      </c>
      <c r="K116" s="36" t="s">
        <v>671</v>
      </c>
      <c r="L116" s="36"/>
      <c r="M116" s="36"/>
      <c r="N116" s="37"/>
    </row>
    <row r="117" spans="1:14" ht="15.95" customHeight="1" x14ac:dyDescent="0.15">
      <c r="A117" s="19"/>
      <c r="B117" s="20"/>
      <c r="C117" s="57"/>
      <c r="D117" s="42" t="s">
        <v>672</v>
      </c>
      <c r="E117" s="42"/>
      <c r="F117" s="42"/>
      <c r="G117" s="42"/>
      <c r="H117" s="42"/>
      <c r="I117" s="42"/>
      <c r="J117" s="42"/>
      <c r="K117" s="42"/>
      <c r="L117" s="42"/>
      <c r="M117" s="42"/>
      <c r="N117" s="43"/>
    </row>
    <row r="118" spans="1:14" ht="15.95" customHeight="1" x14ac:dyDescent="0.15">
      <c r="A118" s="19"/>
      <c r="B118" s="20"/>
      <c r="C118" s="33" t="s">
        <v>123</v>
      </c>
      <c r="D118" s="17" t="s">
        <v>673</v>
      </c>
      <c r="E118" s="17" t="s">
        <v>674</v>
      </c>
      <c r="F118" s="17" t="s">
        <v>675</v>
      </c>
      <c r="G118" s="17" t="s">
        <v>676</v>
      </c>
      <c r="H118" s="23"/>
      <c r="I118" s="23"/>
      <c r="J118" s="23"/>
      <c r="K118" s="23"/>
      <c r="L118" s="23"/>
      <c r="M118" s="23"/>
      <c r="N118" s="24"/>
    </row>
    <row r="119" spans="1:14" ht="15.95" customHeight="1" x14ac:dyDescent="0.15">
      <c r="A119" s="19"/>
      <c r="B119" s="58"/>
      <c r="C119" s="30" t="s">
        <v>152</v>
      </c>
      <c r="D119" s="31" t="s">
        <v>677</v>
      </c>
      <c r="E119" s="31" t="s">
        <v>678</v>
      </c>
      <c r="F119" s="31" t="s">
        <v>679</v>
      </c>
      <c r="G119" s="31"/>
      <c r="H119" s="31"/>
      <c r="I119" s="31"/>
      <c r="J119" s="31"/>
      <c r="K119" s="31"/>
      <c r="L119" s="31"/>
      <c r="M119" s="31"/>
      <c r="N119" s="32"/>
    </row>
    <row r="120" spans="1:14" ht="15.95" customHeight="1" x14ac:dyDescent="0.15">
      <c r="A120" s="19"/>
      <c r="B120" s="58"/>
      <c r="C120" s="33" t="s">
        <v>567</v>
      </c>
      <c r="D120" s="17" t="s">
        <v>680</v>
      </c>
      <c r="E120" s="17" t="s">
        <v>681</v>
      </c>
      <c r="F120" s="17" t="s">
        <v>682</v>
      </c>
      <c r="G120" s="17" t="s">
        <v>683</v>
      </c>
      <c r="H120" s="17" t="s">
        <v>684</v>
      </c>
      <c r="I120" s="17" t="s">
        <v>685</v>
      </c>
      <c r="J120" s="17" t="s">
        <v>686</v>
      </c>
      <c r="K120" s="17" t="s">
        <v>687</v>
      </c>
      <c r="L120" s="17"/>
      <c r="M120" s="17"/>
      <c r="N120" s="18"/>
    </row>
    <row r="121" spans="1:14" ht="15.95" customHeight="1" x14ac:dyDescent="0.15">
      <c r="A121" s="19"/>
      <c r="B121" s="58"/>
      <c r="C121" s="34"/>
      <c r="D121" s="27" t="s">
        <v>688</v>
      </c>
      <c r="E121" s="27" t="s">
        <v>689</v>
      </c>
      <c r="F121" s="27" t="s">
        <v>690</v>
      </c>
      <c r="G121" s="27" t="s">
        <v>691</v>
      </c>
      <c r="H121" s="27" t="s">
        <v>692</v>
      </c>
      <c r="I121" s="27"/>
      <c r="J121" s="27"/>
      <c r="K121" s="27"/>
      <c r="L121" s="27"/>
      <c r="M121" s="27"/>
      <c r="N121" s="29"/>
    </row>
    <row r="122" spans="1:14" ht="15.95" customHeight="1" x14ac:dyDescent="0.15">
      <c r="A122" s="19"/>
      <c r="B122" s="20"/>
      <c r="C122" s="35" t="s">
        <v>571</v>
      </c>
      <c r="D122" s="36" t="s">
        <v>693</v>
      </c>
      <c r="E122" s="36" t="s">
        <v>694</v>
      </c>
      <c r="F122" s="36" t="s">
        <v>695</v>
      </c>
      <c r="G122" s="36"/>
      <c r="H122" s="36"/>
      <c r="I122" s="36"/>
      <c r="J122" s="36" t="s">
        <v>696</v>
      </c>
      <c r="K122" s="36"/>
      <c r="L122" s="36"/>
      <c r="M122" s="36"/>
      <c r="N122" s="37" t="s">
        <v>697</v>
      </c>
    </row>
    <row r="123" spans="1:14" ht="15.95" customHeight="1" x14ac:dyDescent="0.15">
      <c r="A123" s="19"/>
      <c r="B123" s="20"/>
      <c r="C123" s="56"/>
      <c r="D123" s="39" t="s">
        <v>698</v>
      </c>
      <c r="E123" s="39"/>
      <c r="F123" s="39"/>
      <c r="G123" s="39"/>
      <c r="H123" s="39"/>
      <c r="I123" s="39"/>
      <c r="J123" s="39"/>
      <c r="K123" s="39"/>
      <c r="L123" s="39"/>
      <c r="M123" s="39"/>
      <c r="N123" s="40"/>
    </row>
    <row r="124" spans="1:14" ht="15.95" customHeight="1" x14ac:dyDescent="0.15">
      <c r="A124" s="19"/>
      <c r="B124" s="20"/>
      <c r="C124" s="57"/>
      <c r="D124" s="42" t="s">
        <v>699</v>
      </c>
      <c r="E124" s="42"/>
      <c r="F124" s="42"/>
      <c r="G124" s="42"/>
      <c r="H124" s="42"/>
      <c r="I124" s="42"/>
      <c r="J124" s="42"/>
      <c r="K124" s="42"/>
      <c r="L124" s="42"/>
      <c r="M124" s="42"/>
      <c r="N124" s="43"/>
    </row>
    <row r="125" spans="1:14" ht="15.95" customHeight="1" x14ac:dyDescent="0.15">
      <c r="A125" s="19"/>
      <c r="B125" s="20"/>
      <c r="C125" s="25" t="s">
        <v>606</v>
      </c>
      <c r="D125" s="27" t="s">
        <v>700</v>
      </c>
      <c r="E125" s="27" t="s">
        <v>701</v>
      </c>
      <c r="F125" s="23"/>
      <c r="G125" s="23"/>
      <c r="H125" s="27"/>
      <c r="I125" s="27"/>
      <c r="J125" s="27"/>
      <c r="K125" s="27"/>
      <c r="L125" s="27"/>
      <c r="M125" s="27"/>
      <c r="N125" s="29"/>
    </row>
    <row r="126" spans="1:14" ht="15.95" customHeight="1" x14ac:dyDescent="0.15">
      <c r="A126" s="19"/>
      <c r="B126" s="20"/>
      <c r="C126" s="35" t="s">
        <v>324</v>
      </c>
      <c r="D126" s="36" t="s">
        <v>702</v>
      </c>
      <c r="E126" s="36" t="s">
        <v>703</v>
      </c>
      <c r="F126" s="36" t="s">
        <v>704</v>
      </c>
      <c r="G126" s="36" t="s">
        <v>705</v>
      </c>
      <c r="H126" s="36" t="s">
        <v>706</v>
      </c>
      <c r="I126" s="36" t="s">
        <v>707</v>
      </c>
      <c r="J126" s="36" t="s">
        <v>708</v>
      </c>
      <c r="K126" s="36" t="s">
        <v>709</v>
      </c>
      <c r="L126" s="36" t="s">
        <v>710</v>
      </c>
      <c r="M126" s="36" t="s">
        <v>711</v>
      </c>
      <c r="N126" s="37"/>
    </row>
    <row r="127" spans="1:14" ht="15.95" customHeight="1" x14ac:dyDescent="0.15">
      <c r="A127" s="19"/>
      <c r="B127" s="20"/>
      <c r="C127" s="57"/>
      <c r="D127" s="42" t="s">
        <v>712</v>
      </c>
      <c r="E127" s="42"/>
      <c r="F127" s="42"/>
      <c r="G127" s="42"/>
      <c r="H127" s="42"/>
      <c r="I127" s="42"/>
      <c r="J127" s="42"/>
      <c r="K127" s="42"/>
      <c r="L127" s="42"/>
      <c r="M127" s="42"/>
      <c r="N127" s="43"/>
    </row>
    <row r="128" spans="1:14" ht="15.95" customHeight="1" x14ac:dyDescent="0.15">
      <c r="A128" s="19"/>
      <c r="B128" s="20"/>
      <c r="C128" s="33" t="s">
        <v>713</v>
      </c>
      <c r="D128" s="17" t="s">
        <v>714</v>
      </c>
      <c r="E128" s="17" t="s">
        <v>715</v>
      </c>
      <c r="F128" s="17" t="s">
        <v>716</v>
      </c>
      <c r="G128" s="17" t="s">
        <v>717</v>
      </c>
      <c r="H128" s="17" t="s">
        <v>718</v>
      </c>
      <c r="I128" s="17" t="s">
        <v>719</v>
      </c>
      <c r="J128" s="17"/>
      <c r="K128" s="17"/>
      <c r="L128" s="17"/>
      <c r="M128" s="17"/>
      <c r="N128" s="18"/>
    </row>
    <row r="129" spans="1:14" ht="15.95" customHeight="1" x14ac:dyDescent="0.15">
      <c r="A129" s="19"/>
      <c r="B129" s="9"/>
      <c r="C129" s="60"/>
      <c r="D129" s="53" t="s">
        <v>720</v>
      </c>
      <c r="E129" s="53"/>
      <c r="F129" s="53"/>
      <c r="G129" s="53"/>
      <c r="H129" s="53"/>
      <c r="I129" s="53"/>
      <c r="J129" s="53"/>
      <c r="K129" s="53" t="s">
        <v>721</v>
      </c>
      <c r="L129" s="53" t="s">
        <v>722</v>
      </c>
      <c r="M129" s="53" t="s">
        <v>723</v>
      </c>
      <c r="N129" s="54" t="s">
        <v>724</v>
      </c>
    </row>
    <row r="130" spans="1:14" ht="15.95" customHeight="1" x14ac:dyDescent="0.15">
      <c r="A130" s="6"/>
      <c r="B130" s="12"/>
      <c r="C130" s="55" t="s">
        <v>393</v>
      </c>
      <c r="D130" s="13" t="s">
        <v>725</v>
      </c>
      <c r="E130" s="13" t="s">
        <v>726</v>
      </c>
      <c r="F130" s="13" t="s">
        <v>727</v>
      </c>
      <c r="G130" s="13" t="s">
        <v>728</v>
      </c>
      <c r="H130" s="13" t="s">
        <v>729</v>
      </c>
      <c r="I130" s="13" t="s">
        <v>730</v>
      </c>
      <c r="J130" s="13"/>
      <c r="K130" s="13" t="s">
        <v>731</v>
      </c>
      <c r="L130" s="13" t="s">
        <v>732</v>
      </c>
      <c r="M130" s="13" t="s">
        <v>733</v>
      </c>
      <c r="N130" s="14" t="s">
        <v>734</v>
      </c>
    </row>
    <row r="131" spans="1:14" ht="15.95" customHeight="1" x14ac:dyDescent="0.15">
      <c r="A131" s="19"/>
      <c r="B131" s="20"/>
      <c r="C131" s="38"/>
      <c r="D131" s="39" t="s">
        <v>735</v>
      </c>
      <c r="E131" s="39" t="s">
        <v>736</v>
      </c>
      <c r="F131" s="39" t="s">
        <v>737</v>
      </c>
      <c r="G131" s="39" t="s">
        <v>738</v>
      </c>
      <c r="H131" s="39" t="s">
        <v>739</v>
      </c>
      <c r="I131" s="39" t="s">
        <v>740</v>
      </c>
      <c r="J131" s="39" t="s">
        <v>741</v>
      </c>
      <c r="K131" s="39" t="s">
        <v>742</v>
      </c>
      <c r="L131" s="39"/>
      <c r="M131" s="39"/>
      <c r="N131" s="40"/>
    </row>
    <row r="132" spans="1:14" ht="15.95" customHeight="1" x14ac:dyDescent="0.15">
      <c r="A132" s="19"/>
      <c r="B132" s="20"/>
      <c r="C132" s="41"/>
      <c r="D132" s="42" t="s">
        <v>743</v>
      </c>
      <c r="E132" s="42"/>
      <c r="F132" s="42"/>
      <c r="G132" s="42"/>
      <c r="H132" s="42"/>
      <c r="I132" s="42"/>
      <c r="J132" s="42"/>
      <c r="K132" s="42"/>
      <c r="L132" s="42"/>
      <c r="M132" s="42"/>
      <c r="N132" s="43"/>
    </row>
    <row r="133" spans="1:14" ht="15.95" customHeight="1" x14ac:dyDescent="0.15">
      <c r="A133" s="19" t="s">
        <v>744</v>
      </c>
      <c r="B133" s="20" t="s">
        <v>745</v>
      </c>
      <c r="C133" s="44" t="s">
        <v>111</v>
      </c>
      <c r="D133" s="45" t="s">
        <v>746</v>
      </c>
      <c r="E133" s="45" t="s">
        <v>747</v>
      </c>
      <c r="F133" s="45" t="s">
        <v>748</v>
      </c>
      <c r="G133" s="45" t="s">
        <v>749</v>
      </c>
      <c r="H133" s="45" t="s">
        <v>750</v>
      </c>
      <c r="I133" s="45" t="s">
        <v>751</v>
      </c>
      <c r="J133" s="45"/>
      <c r="K133" s="45"/>
      <c r="L133" s="45"/>
      <c r="M133" s="45"/>
      <c r="N133" s="46"/>
    </row>
    <row r="134" spans="1:14" ht="15.95" customHeight="1" x14ac:dyDescent="0.15">
      <c r="A134" s="19"/>
      <c r="B134" s="20"/>
      <c r="C134" s="30" t="s">
        <v>567</v>
      </c>
      <c r="D134" s="62" t="s">
        <v>752</v>
      </c>
      <c r="E134" s="31"/>
      <c r="F134" s="31"/>
      <c r="G134" s="31"/>
      <c r="H134" s="31"/>
      <c r="J134" s="31" t="s">
        <v>489</v>
      </c>
      <c r="K134" s="31"/>
      <c r="L134" s="31"/>
      <c r="M134" s="31"/>
      <c r="N134" s="32"/>
    </row>
    <row r="135" spans="1:14" ht="15.95" customHeight="1" x14ac:dyDescent="0.15">
      <c r="A135" s="19"/>
      <c r="B135" s="20"/>
      <c r="C135" s="33" t="s">
        <v>571</v>
      </c>
      <c r="D135" s="17" t="s">
        <v>753</v>
      </c>
      <c r="E135" s="17" t="s">
        <v>754</v>
      </c>
      <c r="F135" s="17" t="s">
        <v>755</v>
      </c>
      <c r="G135" s="17" t="s">
        <v>756</v>
      </c>
      <c r="H135" s="17" t="s">
        <v>757</v>
      </c>
      <c r="I135" s="17" t="s">
        <v>758</v>
      </c>
      <c r="J135" s="23" t="s">
        <v>759</v>
      </c>
      <c r="K135" s="17"/>
      <c r="L135" s="23" t="s">
        <v>760</v>
      </c>
      <c r="M135" s="17"/>
      <c r="N135" s="18"/>
    </row>
    <row r="136" spans="1:14" ht="15.95" customHeight="1" x14ac:dyDescent="0.15">
      <c r="A136" s="19"/>
      <c r="B136" s="20"/>
      <c r="C136" s="25"/>
      <c r="D136" s="27" t="s">
        <v>761</v>
      </c>
      <c r="E136" s="27" t="s">
        <v>762</v>
      </c>
      <c r="F136" s="27"/>
      <c r="G136" s="27" t="s">
        <v>763</v>
      </c>
      <c r="H136" s="27"/>
      <c r="I136" s="27"/>
      <c r="J136" s="27" t="s">
        <v>764</v>
      </c>
      <c r="K136" s="27"/>
      <c r="L136" s="27"/>
      <c r="M136" s="27"/>
      <c r="N136" s="29"/>
    </row>
    <row r="137" spans="1:14" ht="15.95" customHeight="1" x14ac:dyDescent="0.15">
      <c r="A137" s="19"/>
      <c r="B137" s="20"/>
      <c r="C137" s="38" t="s">
        <v>713</v>
      </c>
      <c r="D137" s="39" t="s">
        <v>765</v>
      </c>
      <c r="E137" s="39" t="s">
        <v>766</v>
      </c>
      <c r="F137" s="39" t="s">
        <v>767</v>
      </c>
      <c r="G137" s="39" t="s">
        <v>768</v>
      </c>
      <c r="H137" s="39" t="s">
        <v>769</v>
      </c>
      <c r="I137" s="39"/>
      <c r="J137" s="39"/>
      <c r="K137" s="39"/>
      <c r="L137" s="39"/>
      <c r="M137" s="39"/>
      <c r="N137" s="40"/>
    </row>
    <row r="138" spans="1:14" ht="15.95" customHeight="1" x14ac:dyDescent="0.15">
      <c r="A138" s="19"/>
      <c r="B138" s="20"/>
      <c r="C138" s="38"/>
      <c r="D138" s="39" t="s">
        <v>770</v>
      </c>
      <c r="E138" s="39"/>
      <c r="F138" s="39"/>
      <c r="G138" s="39"/>
      <c r="H138" s="39"/>
      <c r="I138" s="39"/>
      <c r="J138" s="39"/>
      <c r="K138" s="39"/>
      <c r="L138" s="39"/>
      <c r="M138" s="39"/>
      <c r="N138" s="40"/>
    </row>
    <row r="139" spans="1:14" ht="15.95" customHeight="1" x14ac:dyDescent="0.15">
      <c r="A139" s="19"/>
      <c r="B139" s="20"/>
      <c r="C139" s="10"/>
      <c r="D139" s="63" t="s">
        <v>771</v>
      </c>
      <c r="E139" s="63"/>
      <c r="F139" s="63"/>
      <c r="G139" s="63"/>
      <c r="H139" s="63"/>
      <c r="I139" s="63"/>
      <c r="J139" s="63"/>
      <c r="K139" s="63"/>
      <c r="L139" s="63"/>
      <c r="M139" s="63"/>
      <c r="N139" s="40"/>
    </row>
    <row r="140" spans="1:14" ht="15.95" customHeight="1" x14ac:dyDescent="0.15">
      <c r="A140" s="6" t="s">
        <v>772</v>
      </c>
      <c r="B140" s="12" t="s">
        <v>773</v>
      </c>
      <c r="C140" s="25" t="s">
        <v>571</v>
      </c>
      <c r="D140" s="27" t="s">
        <v>774</v>
      </c>
      <c r="E140" s="27" t="s">
        <v>775</v>
      </c>
      <c r="F140" s="27"/>
      <c r="G140" s="27"/>
      <c r="H140" s="27"/>
      <c r="I140" s="27"/>
      <c r="J140" s="27"/>
      <c r="K140" s="27"/>
      <c r="L140" s="27"/>
      <c r="M140" s="27"/>
      <c r="N140" s="64"/>
    </row>
    <row r="141" spans="1:14" ht="15.95" customHeight="1" x14ac:dyDescent="0.15">
      <c r="A141" s="19"/>
      <c r="B141" s="20"/>
      <c r="C141" s="38" t="s">
        <v>713</v>
      </c>
      <c r="D141" s="39" t="s">
        <v>776</v>
      </c>
      <c r="E141" s="39" t="s">
        <v>777</v>
      </c>
      <c r="F141" s="39" t="s">
        <v>778</v>
      </c>
      <c r="G141" s="39" t="s">
        <v>779</v>
      </c>
      <c r="H141" s="39" t="s">
        <v>780</v>
      </c>
      <c r="I141" s="39" t="s">
        <v>547</v>
      </c>
      <c r="J141" s="39" t="s">
        <v>781</v>
      </c>
      <c r="K141" s="39"/>
      <c r="L141" s="39"/>
      <c r="M141" s="39"/>
      <c r="N141" s="40"/>
    </row>
    <row r="142" spans="1:14" ht="15.95" customHeight="1" x14ac:dyDescent="0.15">
      <c r="A142" s="8"/>
      <c r="B142" s="9"/>
      <c r="C142" s="10"/>
      <c r="D142" s="63" t="s">
        <v>782</v>
      </c>
      <c r="E142" s="63"/>
      <c r="F142" s="63"/>
      <c r="G142" s="63"/>
      <c r="H142" s="63"/>
      <c r="I142" s="63" t="s">
        <v>783</v>
      </c>
      <c r="J142" s="65"/>
      <c r="K142" s="63"/>
      <c r="L142" s="63"/>
      <c r="M142" s="63"/>
      <c r="N142" s="66"/>
    </row>
    <row r="143" spans="1:14" ht="15.95" customHeight="1" x14ac:dyDescent="0.15">
      <c r="A143" s="6" t="s">
        <v>784</v>
      </c>
      <c r="B143" s="12" t="s">
        <v>785</v>
      </c>
      <c r="C143" s="67" t="s">
        <v>111</v>
      </c>
      <c r="D143" s="68" t="s">
        <v>786</v>
      </c>
      <c r="E143" s="68" t="s">
        <v>787</v>
      </c>
      <c r="F143" s="68" t="s">
        <v>788</v>
      </c>
      <c r="G143" s="68"/>
      <c r="H143" s="68"/>
      <c r="I143" s="68"/>
      <c r="J143" s="68"/>
      <c r="K143" s="68"/>
      <c r="L143" s="68"/>
      <c r="M143" s="68"/>
      <c r="N143" s="64"/>
    </row>
    <row r="144" spans="1:14" ht="15.95" customHeight="1" x14ac:dyDescent="0.15">
      <c r="A144" s="8"/>
      <c r="B144" s="9"/>
      <c r="C144" s="10" t="s">
        <v>713</v>
      </c>
      <c r="D144" s="69" t="s">
        <v>789</v>
      </c>
      <c r="E144" s="63"/>
      <c r="F144" s="63"/>
      <c r="G144" s="63"/>
      <c r="H144" s="63"/>
      <c r="I144" s="63"/>
      <c r="J144" s="63"/>
      <c r="K144" s="63"/>
      <c r="L144" s="63"/>
      <c r="M144" s="63"/>
      <c r="N144" s="66"/>
    </row>
    <row r="145" spans="1:14" ht="15.95" customHeight="1" x14ac:dyDescent="0.15">
      <c r="A145" s="11" t="s">
        <v>790</v>
      </c>
      <c r="B145" s="70" t="s">
        <v>791</v>
      </c>
      <c r="C145" s="71" t="s">
        <v>713</v>
      </c>
      <c r="D145" s="72" t="s">
        <v>792</v>
      </c>
      <c r="E145" s="72"/>
      <c r="F145" s="72"/>
      <c r="G145" s="72" t="s">
        <v>793</v>
      </c>
      <c r="H145" s="72"/>
      <c r="I145" s="72"/>
      <c r="J145" s="72"/>
      <c r="K145" s="72"/>
      <c r="L145" s="72"/>
      <c r="M145" s="72"/>
      <c r="N145" s="73"/>
    </row>
    <row r="146" spans="1:14" ht="15.95" customHeight="1" x14ac:dyDescent="0.15">
      <c r="A146" s="6" t="s">
        <v>794</v>
      </c>
      <c r="B146" s="12" t="s">
        <v>795</v>
      </c>
      <c r="C146" s="74" t="s">
        <v>713</v>
      </c>
      <c r="D146" s="75" t="s">
        <v>796</v>
      </c>
      <c r="E146" s="75" t="s">
        <v>797</v>
      </c>
      <c r="F146" s="76"/>
      <c r="G146" s="75"/>
      <c r="H146" s="75" t="s">
        <v>798</v>
      </c>
      <c r="I146" s="75"/>
      <c r="J146" s="75"/>
      <c r="K146" s="75"/>
      <c r="L146" s="75"/>
      <c r="M146" s="75"/>
      <c r="N146" s="77"/>
    </row>
    <row r="147" spans="1:14" ht="15.95" customHeight="1" x14ac:dyDescent="0.15">
      <c r="A147" s="8"/>
      <c r="B147" s="9"/>
      <c r="C147" s="52" t="s">
        <v>799</v>
      </c>
      <c r="D147" s="53" t="s">
        <v>196</v>
      </c>
      <c r="E147" s="53"/>
      <c r="F147" s="53"/>
      <c r="G147" s="53"/>
      <c r="H147" s="53"/>
      <c r="I147" s="53"/>
      <c r="J147" s="53"/>
      <c r="K147" s="53"/>
      <c r="L147" s="53"/>
      <c r="M147" s="53"/>
      <c r="N147" s="54"/>
    </row>
  </sheetData>
  <sheetProtection password="CB75" sheet="1" objects="1" scenarios="1"/>
  <mergeCells count="2">
    <mergeCell ref="C3:N3"/>
    <mergeCell ref="D4:N4"/>
  </mergeCells>
  <phoneticPr fontId="18"/>
  <pageMargins left="1.23" right="0.52013888888888893" top="0.62013888888888891" bottom="0.39027777777777778" header="0.51180555555555562" footer="0.51180555555555562"/>
  <pageSetup paperSize="8" scale="65" firstPageNumber="0" orientation="portrait" horizontalDpi="300" verticalDpi="300" r:id="rId1"/>
  <headerFooter alignWithMargins="0"/>
  <rowBreaks count="1" manualBreakCount="1">
    <brk id="112"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P24"/>
  <sheetViews>
    <sheetView showGridLines="0" workbookViewId="0"/>
  </sheetViews>
  <sheetFormatPr defaultRowHeight="20.100000000000001" customHeight="1" x14ac:dyDescent="0.15"/>
  <cols>
    <col min="1" max="1" width="4" customWidth="1"/>
  </cols>
  <sheetData>
    <row r="2" spans="2:16" ht="20.100000000000001" customHeight="1" x14ac:dyDescent="0.15">
      <c r="B2" s="4" t="s">
        <v>903</v>
      </c>
    </row>
    <row r="3" spans="2:16" ht="20.100000000000001" customHeight="1" x14ac:dyDescent="0.15">
      <c r="B3" s="4"/>
    </row>
    <row r="5" spans="2:16" ht="20.100000000000001" customHeight="1" x14ac:dyDescent="0.15">
      <c r="B5" s="233" t="s">
        <v>904</v>
      </c>
      <c r="C5" s="218"/>
      <c r="D5" s="218"/>
      <c r="E5" s="218"/>
      <c r="F5" s="218"/>
      <c r="G5" s="235"/>
      <c r="H5" s="235"/>
      <c r="I5" s="218"/>
      <c r="J5" s="218"/>
      <c r="K5" s="218"/>
      <c r="L5" s="218"/>
      <c r="M5" s="218"/>
      <c r="N5" s="218"/>
      <c r="O5" s="218"/>
      <c r="P5" s="218"/>
    </row>
    <row r="6" spans="2:16" ht="20.100000000000001" customHeight="1" thickBot="1" x14ac:dyDescent="0.2">
      <c r="B6" s="233"/>
      <c r="C6" s="218"/>
      <c r="D6" s="218"/>
      <c r="E6" s="218"/>
      <c r="F6" s="218"/>
      <c r="G6" s="235"/>
      <c r="H6" s="235"/>
      <c r="I6" s="218"/>
      <c r="J6" s="218"/>
      <c r="K6" s="218"/>
      <c r="L6" s="218"/>
      <c r="M6" s="218"/>
      <c r="N6" s="218"/>
      <c r="O6" s="218"/>
      <c r="P6" s="218"/>
    </row>
    <row r="7" spans="2:16" ht="20.100000000000001" customHeight="1" thickBot="1" x14ac:dyDescent="0.2">
      <c r="B7" s="246" t="s">
        <v>905</v>
      </c>
      <c r="C7" s="247"/>
      <c r="D7" s="247"/>
      <c r="E7" s="247"/>
      <c r="F7" s="247"/>
      <c r="G7" s="247"/>
      <c r="H7" s="247"/>
      <c r="I7" s="247"/>
      <c r="J7" s="248"/>
      <c r="K7" s="218"/>
      <c r="L7" s="218"/>
      <c r="M7" s="218"/>
      <c r="N7" s="218"/>
      <c r="O7" s="218"/>
      <c r="P7" s="218"/>
    </row>
    <row r="8" spans="2:16" ht="20.100000000000001" customHeight="1" x14ac:dyDescent="0.15">
      <c r="B8" s="583" t="s">
        <v>845</v>
      </c>
      <c r="C8" s="585" t="s">
        <v>889</v>
      </c>
      <c r="D8" s="585"/>
      <c r="E8" s="585"/>
      <c r="F8" s="585"/>
      <c r="G8" s="585"/>
      <c r="H8" s="585"/>
      <c r="I8" s="585"/>
      <c r="J8" s="586"/>
      <c r="K8" s="236"/>
      <c r="L8" s="236"/>
      <c r="M8" s="236"/>
      <c r="N8" s="236"/>
      <c r="O8" s="236"/>
      <c r="P8" s="237"/>
    </row>
    <row r="9" spans="2:16" ht="20.100000000000001" customHeight="1" x14ac:dyDescent="0.15">
      <c r="B9" s="584"/>
      <c r="C9" s="587"/>
      <c r="D9" s="587"/>
      <c r="E9" s="587"/>
      <c r="F9" s="587"/>
      <c r="G9" s="587"/>
      <c r="H9" s="587"/>
      <c r="I9" s="587"/>
      <c r="J9" s="588"/>
      <c r="K9" s="251"/>
      <c r="L9" s="251"/>
      <c r="M9" s="251"/>
      <c r="N9" s="251"/>
      <c r="O9" s="251"/>
      <c r="P9" s="252"/>
    </row>
    <row r="10" spans="2:16" ht="20.100000000000001" customHeight="1" x14ac:dyDescent="0.15">
      <c r="B10" s="242"/>
      <c r="C10" s="244"/>
      <c r="D10" s="239"/>
      <c r="E10" s="239"/>
      <c r="F10" s="239"/>
      <c r="G10" s="239"/>
      <c r="H10" s="244"/>
      <c r="I10" s="244"/>
      <c r="J10" s="249"/>
      <c r="K10" s="235"/>
      <c r="L10" s="235"/>
      <c r="M10" s="235"/>
      <c r="N10" s="235"/>
      <c r="O10" s="235"/>
      <c r="P10" s="243"/>
    </row>
    <row r="11" spans="2:16" ht="20.100000000000001" customHeight="1" x14ac:dyDescent="0.15">
      <c r="B11" s="242"/>
      <c r="C11" s="589" t="s">
        <v>890</v>
      </c>
      <c r="D11" s="589"/>
      <c r="E11" s="589"/>
      <c r="F11" s="589"/>
      <c r="G11" s="589"/>
      <c r="H11" s="589"/>
      <c r="I11" s="589"/>
      <c r="J11" s="590"/>
      <c r="K11" s="235"/>
      <c r="L11" s="235"/>
      <c r="M11" s="235"/>
      <c r="N11" s="235"/>
      <c r="O11" s="235"/>
      <c r="P11" s="243"/>
    </row>
    <row r="12" spans="2:16" ht="20.100000000000001" customHeight="1" x14ac:dyDescent="0.15">
      <c r="B12" s="242"/>
      <c r="C12" s="589" t="s">
        <v>891</v>
      </c>
      <c r="D12" s="589"/>
      <c r="E12" s="589"/>
      <c r="F12" s="589"/>
      <c r="G12" s="589"/>
      <c r="H12" s="589"/>
      <c r="I12" s="589"/>
      <c r="J12" s="590"/>
      <c r="K12" s="235"/>
      <c r="L12" s="235"/>
      <c r="M12" s="235"/>
      <c r="N12" s="235"/>
      <c r="O12" s="235"/>
      <c r="P12" s="243"/>
    </row>
    <row r="13" spans="2:16" ht="20.100000000000001" customHeight="1" x14ac:dyDescent="0.15">
      <c r="B13" s="242"/>
      <c r="C13" s="589" t="s">
        <v>892</v>
      </c>
      <c r="D13" s="589"/>
      <c r="E13" s="589"/>
      <c r="F13" s="589"/>
      <c r="G13" s="589"/>
      <c r="H13" s="589"/>
      <c r="I13" s="589"/>
      <c r="J13" s="590"/>
      <c r="K13" s="235" t="s">
        <v>893</v>
      </c>
      <c r="L13" s="235"/>
      <c r="M13" s="235"/>
      <c r="N13" s="235"/>
      <c r="O13" s="235"/>
      <c r="P13" s="243"/>
    </row>
    <row r="14" spans="2:16" ht="20.100000000000001" customHeight="1" x14ac:dyDescent="0.15">
      <c r="B14" s="238" t="s">
        <v>846</v>
      </c>
      <c r="C14" s="589"/>
      <c r="D14" s="589"/>
      <c r="E14" s="589"/>
      <c r="F14" s="589"/>
      <c r="G14" s="589"/>
      <c r="H14" s="589"/>
      <c r="I14" s="589"/>
      <c r="J14" s="590"/>
      <c r="K14" s="235" t="s">
        <v>894</v>
      </c>
      <c r="L14" s="235"/>
      <c r="M14" s="235"/>
      <c r="N14" s="235"/>
      <c r="O14" s="235"/>
      <c r="P14" s="243"/>
    </row>
    <row r="15" spans="2:16" ht="20.100000000000001" customHeight="1" x14ac:dyDescent="0.15">
      <c r="B15" s="242"/>
      <c r="C15" s="589"/>
      <c r="D15" s="589"/>
      <c r="E15" s="589"/>
      <c r="F15" s="589"/>
      <c r="G15" s="589"/>
      <c r="H15" s="589"/>
      <c r="I15" s="589"/>
      <c r="J15" s="590"/>
      <c r="K15" s="235"/>
      <c r="L15" s="235"/>
      <c r="M15" s="235"/>
      <c r="N15" s="235"/>
      <c r="O15" s="235"/>
      <c r="P15" s="243"/>
    </row>
    <row r="16" spans="2:16" ht="20.100000000000001" customHeight="1" x14ac:dyDescent="0.15">
      <c r="B16" s="242"/>
      <c r="C16" s="595" t="s">
        <v>895</v>
      </c>
      <c r="D16" s="589"/>
      <c r="E16" s="589"/>
      <c r="F16" s="589"/>
      <c r="G16" s="589"/>
      <c r="H16" s="589"/>
      <c r="I16" s="589"/>
      <c r="J16" s="590"/>
      <c r="K16" s="235" t="s">
        <v>896</v>
      </c>
      <c r="L16" s="235"/>
      <c r="M16" s="235"/>
      <c r="N16" s="235"/>
      <c r="O16" s="235"/>
      <c r="P16" s="243"/>
    </row>
    <row r="17" spans="2:16" ht="20.100000000000001" customHeight="1" x14ac:dyDescent="0.15">
      <c r="B17" s="242"/>
      <c r="C17" s="595"/>
      <c r="D17" s="589"/>
      <c r="E17" s="589"/>
      <c r="F17" s="589"/>
      <c r="G17" s="589"/>
      <c r="H17" s="589"/>
      <c r="I17" s="589"/>
      <c r="J17" s="590"/>
      <c r="K17" s="235" t="s">
        <v>897</v>
      </c>
      <c r="L17" s="235"/>
      <c r="M17" s="235"/>
      <c r="N17" s="235"/>
      <c r="O17" s="235"/>
      <c r="P17" s="243"/>
    </row>
    <row r="18" spans="2:16" ht="20.100000000000001" customHeight="1" x14ac:dyDescent="0.15">
      <c r="B18" s="242"/>
      <c r="C18" s="595"/>
      <c r="D18" s="589"/>
      <c r="E18" s="589"/>
      <c r="F18" s="589"/>
      <c r="G18" s="589"/>
      <c r="H18" s="589"/>
      <c r="I18" s="589"/>
      <c r="J18" s="590"/>
      <c r="K18" s="235" t="s">
        <v>898</v>
      </c>
      <c r="L18" s="235"/>
      <c r="M18" s="235"/>
      <c r="N18" s="235"/>
      <c r="O18" s="235"/>
      <c r="P18" s="243"/>
    </row>
    <row r="19" spans="2:16" ht="20.100000000000001" customHeight="1" x14ac:dyDescent="0.15">
      <c r="B19" s="253"/>
      <c r="C19" s="254"/>
      <c r="D19" s="250"/>
      <c r="E19" s="250"/>
      <c r="F19" s="250"/>
      <c r="G19" s="250"/>
      <c r="H19" s="254"/>
      <c r="I19" s="254"/>
      <c r="J19" s="255"/>
      <c r="K19" s="251"/>
      <c r="L19" s="251"/>
      <c r="M19" s="251"/>
      <c r="N19" s="251"/>
      <c r="O19" s="251"/>
      <c r="P19" s="252"/>
    </row>
    <row r="20" spans="2:16" ht="20.100000000000001" customHeight="1" x14ac:dyDescent="0.15">
      <c r="B20" s="596" t="s">
        <v>847</v>
      </c>
      <c r="C20" s="597" t="s">
        <v>899</v>
      </c>
      <c r="D20" s="597"/>
      <c r="E20" s="597"/>
      <c r="F20" s="597"/>
      <c r="G20" s="597"/>
      <c r="H20" s="597"/>
      <c r="I20" s="597"/>
      <c r="J20" s="598"/>
      <c r="K20" s="235" t="s">
        <v>900</v>
      </c>
      <c r="L20" s="235"/>
      <c r="M20" s="235"/>
      <c r="N20" s="235"/>
      <c r="O20" s="235"/>
      <c r="P20" s="243"/>
    </row>
    <row r="21" spans="2:16" ht="20.100000000000001" customHeight="1" x14ac:dyDescent="0.15">
      <c r="B21" s="584"/>
      <c r="C21" s="599"/>
      <c r="D21" s="599"/>
      <c r="E21" s="599"/>
      <c r="F21" s="599"/>
      <c r="G21" s="599"/>
      <c r="H21" s="599"/>
      <c r="I21" s="599"/>
      <c r="J21" s="600"/>
      <c r="K21" s="235" t="s">
        <v>896</v>
      </c>
      <c r="L21" s="235"/>
      <c r="M21" s="235"/>
      <c r="N21" s="235"/>
      <c r="O21" s="235"/>
      <c r="P21" s="243"/>
    </row>
    <row r="22" spans="2:16" ht="20.100000000000001" customHeight="1" x14ac:dyDescent="0.15">
      <c r="B22" s="591" t="s">
        <v>848</v>
      </c>
      <c r="C22" s="589" t="s">
        <v>901</v>
      </c>
      <c r="D22" s="589"/>
      <c r="E22" s="589"/>
      <c r="F22" s="589"/>
      <c r="G22" s="589"/>
      <c r="H22" s="589"/>
      <c r="I22" s="589"/>
      <c r="J22" s="590"/>
      <c r="K22" s="235" t="s">
        <v>902</v>
      </c>
      <c r="L22" s="235"/>
      <c r="M22" s="235"/>
      <c r="N22" s="235"/>
      <c r="O22" s="218"/>
      <c r="P22" s="243"/>
    </row>
    <row r="23" spans="2:16" ht="20.100000000000001" customHeight="1" thickBot="1" x14ac:dyDescent="0.2">
      <c r="B23" s="592"/>
      <c r="C23" s="593"/>
      <c r="D23" s="593"/>
      <c r="E23" s="593"/>
      <c r="F23" s="593"/>
      <c r="G23" s="593"/>
      <c r="H23" s="593"/>
      <c r="I23" s="593"/>
      <c r="J23" s="594"/>
      <c r="K23" s="240"/>
      <c r="L23" s="240"/>
      <c r="M23" s="240"/>
      <c r="N23" s="240"/>
      <c r="O23" s="240"/>
      <c r="P23" s="241"/>
    </row>
    <row r="24" spans="2:16" ht="20.100000000000001" customHeight="1" x14ac:dyDescent="0.15">
      <c r="B24" s="235"/>
      <c r="C24" s="244"/>
      <c r="D24" s="244"/>
      <c r="E24" s="244"/>
      <c r="F24" s="244"/>
      <c r="G24" s="244"/>
      <c r="H24" s="245"/>
      <c r="I24" s="235"/>
      <c r="J24" s="218"/>
      <c r="K24" s="218"/>
      <c r="L24" s="218"/>
      <c r="M24" s="218"/>
      <c r="N24" s="218"/>
      <c r="O24" s="218"/>
      <c r="P24" s="218"/>
    </row>
  </sheetData>
  <sheetProtection password="CB75" sheet="1" objects="1" scenarios="1"/>
  <mergeCells count="10">
    <mergeCell ref="B8:B9"/>
    <mergeCell ref="C8:J9"/>
    <mergeCell ref="C11:J11"/>
    <mergeCell ref="C12:J12"/>
    <mergeCell ref="B22:B23"/>
    <mergeCell ref="C22:J23"/>
    <mergeCell ref="C13:J15"/>
    <mergeCell ref="C16:J18"/>
    <mergeCell ref="B20:B21"/>
    <mergeCell ref="C20:J21"/>
  </mergeCells>
  <phoneticPr fontId="18"/>
  <pageMargins left="0.75" right="0.45" top="0.61" bottom="0.44" header="0.51200000000000001" footer="0.37"/>
  <pageSetup paperSize="9" scale="81" orientation="landscape"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C7"/>
  <sheetViews>
    <sheetView showGridLines="0" workbookViewId="0"/>
  </sheetViews>
  <sheetFormatPr defaultRowHeight="13.5" x14ac:dyDescent="0.15"/>
  <cols>
    <col min="1" max="1" width="4.25" customWidth="1"/>
  </cols>
  <sheetData>
    <row r="2" spans="2:3" ht="18.75" x14ac:dyDescent="0.15">
      <c r="B2" s="4" t="s">
        <v>888</v>
      </c>
    </row>
    <row r="3" spans="2:3" ht="18.75" x14ac:dyDescent="0.15">
      <c r="B3" s="4"/>
    </row>
    <row r="5" spans="2:3" ht="14.25" x14ac:dyDescent="0.15">
      <c r="C5" s="233" t="s">
        <v>885</v>
      </c>
    </row>
    <row r="7" spans="2:3" ht="14.25" x14ac:dyDescent="0.15">
      <c r="B7" s="234"/>
      <c r="C7" s="234" t="s">
        <v>884</v>
      </c>
    </row>
  </sheetData>
  <sheetProtection password="CB75" sheet="1" objects="1" scenarios="1"/>
  <phoneticPr fontId="18"/>
  <pageMargins left="0.75" right="0.41" top="0.71" bottom="0.61" header="0.51200000000000001" footer="0.51200000000000001"/>
  <pageSetup paperSize="9" scale="92"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はじめに</vt:lpstr>
      <vt:lpstr>１．入力シート</vt:lpstr>
      <vt:lpstr>２．【耐風性検討書・出力用】</vt:lpstr>
      <vt:lpstr>（参照１）基準風速表_地域別_</vt:lpstr>
      <vt:lpstr>（参照２）基準風速表 _V0別_</vt:lpstr>
      <vt:lpstr>（参照３）地表面粗度区分</vt:lpstr>
      <vt:lpstr>（参照４）屋根面の部位</vt:lpstr>
      <vt:lpstr>'（参照２）基準風速表 _V0別_'!Print_Area</vt:lpstr>
      <vt:lpstr>'２．【耐風性検討書・出力用】'!Print_Area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住宅建材特需営業部</dc:creator>
  <cp:keywords/>
  <dc:description/>
  <cp:lastModifiedBy>Administrator</cp:lastModifiedBy>
  <cp:revision>1</cp:revision>
  <cp:lastPrinted>2009-12-03T02:40:49Z</cp:lastPrinted>
  <dcterms:created xsi:type="dcterms:W3CDTF">2000-02-28T08:57:40Z</dcterms:created>
  <dcterms:modified xsi:type="dcterms:W3CDTF">2019-06-06T07:30:07Z</dcterms:modified>
</cp:coreProperties>
</file>