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_project\CemenPlant\"/>
    </mc:Choice>
  </mc:AlternateContent>
  <xr:revisionPtr revIDLastSave="0" documentId="8_{C6B4FFD0-69FF-4EDB-9CE5-FE6D46847732}" xr6:coauthVersionLast="47" xr6:coauthVersionMax="47" xr10:uidLastSave="{00000000-0000-0000-0000-000000000000}"/>
  <bookViews>
    <workbookView xWindow="4485" yWindow="4185" windowWidth="21600" windowHeight="11295" xr2:uid="{4C96A71F-7FC9-4656-878D-554BFC74D6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H16" i="1"/>
  <c r="K16" i="1"/>
  <c r="E23" i="1"/>
  <c r="E22" i="1"/>
  <c r="L12" i="1"/>
  <c r="K21" i="1"/>
  <c r="K22" i="1"/>
  <c r="K23" i="1"/>
  <c r="K24" i="1"/>
  <c r="L24" i="1"/>
  <c r="K25" i="1"/>
  <c r="L25" i="1"/>
  <c r="K26" i="1"/>
  <c r="L26" i="1"/>
  <c r="K13" i="1"/>
  <c r="L13" i="1"/>
  <c r="K14" i="1"/>
  <c r="L14" i="1"/>
  <c r="K15" i="1"/>
  <c r="L15" i="1"/>
  <c r="L16" i="1"/>
  <c r="K17" i="1"/>
  <c r="L17" i="1"/>
  <c r="K12" i="1"/>
  <c r="L4" i="1"/>
  <c r="L5" i="1"/>
  <c r="L6" i="1"/>
  <c r="L7" i="1"/>
  <c r="L8" i="1"/>
  <c r="L3" i="1"/>
  <c r="K4" i="1"/>
  <c r="K5" i="1"/>
  <c r="K6" i="1"/>
  <c r="K7" i="1"/>
  <c r="K8" i="1"/>
  <c r="K3" i="1"/>
  <c r="I12" i="1"/>
  <c r="I13" i="1"/>
  <c r="I14" i="1"/>
  <c r="I15" i="1"/>
  <c r="I17" i="1"/>
  <c r="I21" i="1"/>
  <c r="L21" i="1" s="1"/>
  <c r="I22" i="1"/>
  <c r="L22" i="1" s="1"/>
  <c r="I23" i="1"/>
  <c r="L23" i="1" s="1"/>
  <c r="I24" i="1"/>
  <c r="I25" i="1"/>
  <c r="I26" i="1"/>
  <c r="I4" i="1"/>
  <c r="I5" i="1"/>
  <c r="I6" i="1"/>
  <c r="I7" i="1"/>
  <c r="I8" i="1"/>
  <c r="I3" i="1"/>
  <c r="H21" i="1"/>
  <c r="H22" i="1"/>
  <c r="H23" i="1"/>
  <c r="H24" i="1"/>
  <c r="H25" i="1"/>
  <c r="H26" i="1"/>
  <c r="H12" i="1"/>
  <c r="H13" i="1"/>
  <c r="H14" i="1"/>
  <c r="H15" i="1"/>
  <c r="H17" i="1"/>
  <c r="H7" i="1"/>
  <c r="H4" i="1"/>
  <c r="H5" i="1"/>
  <c r="H6" i="1"/>
  <c r="H8" i="1"/>
  <c r="H3" i="1"/>
  <c r="E16" i="1"/>
  <c r="E14" i="1"/>
  <c r="E13" i="1"/>
  <c r="E25" i="1"/>
  <c r="D25" i="1"/>
  <c r="D23" i="1"/>
  <c r="D22" i="1"/>
  <c r="D16" i="1"/>
  <c r="D13" i="1"/>
  <c r="D14" i="1" s="1"/>
  <c r="E4" i="1"/>
  <c r="E5" i="1" s="1"/>
  <c r="D4" i="1"/>
  <c r="D5" i="1" s="1"/>
</calcChain>
</file>

<file path=xl/sharedStrings.xml><?xml version="1.0" encoding="utf-8"?>
<sst xmlns="http://schemas.openxmlformats.org/spreadsheetml/2006/main" count="26" uniqueCount="10">
  <si>
    <t>Target</t>
  </si>
  <si>
    <t>Agg</t>
  </si>
  <si>
    <t>หิน 1</t>
  </si>
  <si>
    <t>หิน 2</t>
  </si>
  <si>
    <t>ทราย</t>
  </si>
  <si>
    <t>FA</t>
  </si>
  <si>
    <t>ปูน</t>
  </si>
  <si>
    <t>น้ำ</t>
  </si>
  <si>
    <t>error</t>
  </si>
  <si>
    <t>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</si>
</sst>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07A5-56AD-40DC-8EF1-5A7B642250EC}">
  <dimension ref="A1:L26"/>
  <sheetViews>
    <sheetView tabSelected="1" workbookViewId="0">
      <selection activeCell="L6" sqref="L6"/>
    </sheetView>
  </sheetViews>
  <sheetFormatPr defaultRowHeight="15" x14ac:dyDescent="0.25"/>
  <cols>
    <col min="2" max="2" width="9.140625" style="1"/>
  </cols>
  <sheetData>
    <row r="1" spans="1:12" x14ac:dyDescent="0.25">
      <c r="D1" s="2" t="s">
        <v>9</v>
      </c>
      <c r="E1" s="2"/>
      <c r="H1" s="2" t="s">
        <v>8</v>
      </c>
      <c r="I1" s="2"/>
    </row>
    <row r="2" spans="1:12" x14ac:dyDescent="0.25">
      <c r="A2" t="s">
        <v>1</v>
      </c>
      <c r="B2" s="1" t="s">
        <v>0</v>
      </c>
      <c r="D2">
        <v>1</v>
      </c>
      <c r="E2">
        <v>2</v>
      </c>
      <c r="H2">
        <v>1</v>
      </c>
      <c r="I2">
        <v>2</v>
      </c>
    </row>
    <row r="3" spans="1:12" x14ac:dyDescent="0.25">
      <c r="A3" t="s">
        <v>2</v>
      </c>
      <c r="B3" s="1">
        <v>360</v>
      </c>
      <c r="D3">
        <v>408</v>
      </c>
      <c r="E3">
        <v>412</v>
      </c>
      <c r="H3">
        <f>(D3-B3)/B3</f>
        <v>0.13333333333333333</v>
      </c>
      <c r="I3">
        <f>(E3-B3)/B3</f>
        <v>0.14444444444444443</v>
      </c>
      <c r="K3">
        <f>H3*100</f>
        <v>13.333333333333334</v>
      </c>
      <c r="L3">
        <f>I3*100</f>
        <v>14.444444444444443</v>
      </c>
    </row>
    <row r="4" spans="1:12" x14ac:dyDescent="0.25">
      <c r="A4" t="s">
        <v>3</v>
      </c>
      <c r="B4" s="1">
        <v>670</v>
      </c>
      <c r="D4">
        <f>1058-D3</f>
        <v>650</v>
      </c>
      <c r="E4">
        <f>1063-E3</f>
        <v>651</v>
      </c>
      <c r="H4">
        <f t="shared" ref="H4:H26" si="0">(D4-B4)/B4</f>
        <v>-2.9850746268656716E-2</v>
      </c>
      <c r="I4">
        <f t="shared" ref="I4:I26" si="1">(E4-B4)/B4</f>
        <v>-2.8358208955223882E-2</v>
      </c>
      <c r="K4">
        <f t="shared" ref="K4:L17" si="2">H4*100</f>
        <v>-2.9850746268656714</v>
      </c>
      <c r="L4">
        <f t="shared" ref="L4:L8" si="3">I4*100</f>
        <v>-2.8358208955223883</v>
      </c>
    </row>
    <row r="5" spans="1:12" x14ac:dyDescent="0.25">
      <c r="A5" t="s">
        <v>4</v>
      </c>
      <c r="B5" s="1">
        <v>945</v>
      </c>
      <c r="D5">
        <f>2001-D4-D3</f>
        <v>943</v>
      </c>
      <c r="E5">
        <f>2001-E4-E3</f>
        <v>938</v>
      </c>
      <c r="H5">
        <f t="shared" si="0"/>
        <v>-2.1164021164021165E-3</v>
      </c>
      <c r="I5">
        <f t="shared" si="1"/>
        <v>-7.4074074074074077E-3</v>
      </c>
      <c r="K5">
        <f t="shared" si="2"/>
        <v>-0.21164021164021166</v>
      </c>
      <c r="L5">
        <f t="shared" si="3"/>
        <v>-0.74074074074074081</v>
      </c>
    </row>
    <row r="6" spans="1:12" x14ac:dyDescent="0.25">
      <c r="A6" t="s">
        <v>5</v>
      </c>
      <c r="B6" s="1">
        <v>45</v>
      </c>
      <c r="D6">
        <v>53</v>
      </c>
      <c r="E6">
        <v>44</v>
      </c>
      <c r="H6">
        <f t="shared" si="0"/>
        <v>0.17777777777777778</v>
      </c>
      <c r="I6">
        <f t="shared" si="1"/>
        <v>-2.2222222222222223E-2</v>
      </c>
      <c r="K6">
        <f t="shared" si="2"/>
        <v>17.777777777777779</v>
      </c>
      <c r="L6">
        <f t="shared" si="3"/>
        <v>-2.2222222222222223</v>
      </c>
    </row>
    <row r="7" spans="1:12" x14ac:dyDescent="0.25">
      <c r="A7" t="s">
        <v>6</v>
      </c>
      <c r="B7" s="1">
        <v>195</v>
      </c>
      <c r="D7">
        <v>238</v>
      </c>
      <c r="E7">
        <v>233</v>
      </c>
      <c r="H7">
        <f>(D7-B7)/B7</f>
        <v>0.22051282051282051</v>
      </c>
      <c r="I7">
        <f t="shared" si="1"/>
        <v>0.19487179487179487</v>
      </c>
      <c r="K7">
        <f t="shared" si="2"/>
        <v>22.051282051282051</v>
      </c>
      <c r="L7">
        <f t="shared" si="3"/>
        <v>19.487179487179489</v>
      </c>
    </row>
    <row r="8" spans="1:12" x14ac:dyDescent="0.25">
      <c r="A8" t="s">
        <v>7</v>
      </c>
      <c r="B8" s="3">
        <v>142</v>
      </c>
      <c r="C8" s="4"/>
      <c r="D8" s="4">
        <v>132</v>
      </c>
      <c r="E8" s="4">
        <v>133</v>
      </c>
      <c r="F8" s="4"/>
      <c r="G8" s="4"/>
      <c r="H8" s="4">
        <f t="shared" si="0"/>
        <v>-7.0422535211267609E-2</v>
      </c>
      <c r="I8" s="4">
        <f t="shared" si="1"/>
        <v>-6.3380281690140844E-2</v>
      </c>
      <c r="J8" s="4"/>
      <c r="K8" s="4">
        <f t="shared" si="2"/>
        <v>-7.042253521126761</v>
      </c>
      <c r="L8" s="4">
        <f t="shared" si="3"/>
        <v>-6.3380281690140841</v>
      </c>
    </row>
    <row r="11" spans="1:12" x14ac:dyDescent="0.25">
      <c r="A11" t="s">
        <v>1</v>
      </c>
      <c r="B11" s="1" t="s">
        <v>0</v>
      </c>
    </row>
    <row r="12" spans="1:12" x14ac:dyDescent="0.25">
      <c r="A12" t="s">
        <v>2</v>
      </c>
      <c r="B12" s="1">
        <v>360</v>
      </c>
      <c r="D12">
        <v>399</v>
      </c>
      <c r="E12">
        <v>415</v>
      </c>
      <c r="H12">
        <f t="shared" si="0"/>
        <v>0.10833333333333334</v>
      </c>
      <c r="I12">
        <f t="shared" si="1"/>
        <v>0.15277777777777779</v>
      </c>
      <c r="K12">
        <f t="shared" si="2"/>
        <v>10.833333333333334</v>
      </c>
      <c r="L12">
        <f>I12*100</f>
        <v>15.277777777777779</v>
      </c>
    </row>
    <row r="13" spans="1:12" x14ac:dyDescent="0.25">
      <c r="A13" t="s">
        <v>3</v>
      </c>
      <c r="B13" s="1">
        <v>670</v>
      </c>
      <c r="D13">
        <f>1072-D12</f>
        <v>673</v>
      </c>
      <c r="E13">
        <f>1062-E12</f>
        <v>647</v>
      </c>
      <c r="H13">
        <f t="shared" si="0"/>
        <v>4.4776119402985077E-3</v>
      </c>
      <c r="I13">
        <f t="shared" si="1"/>
        <v>-3.4328358208955224E-2</v>
      </c>
      <c r="K13">
        <f t="shared" ref="K13:K18" si="4">H13*100</f>
        <v>0.44776119402985076</v>
      </c>
      <c r="L13">
        <f t="shared" ref="L13:L18" si="5">I13*100</f>
        <v>-3.4328358208955225</v>
      </c>
    </row>
    <row r="14" spans="1:12" x14ac:dyDescent="0.25">
      <c r="A14" t="s">
        <v>4</v>
      </c>
      <c r="B14" s="1">
        <v>945</v>
      </c>
      <c r="D14">
        <f>2010-D13-D12</f>
        <v>938</v>
      </c>
      <c r="E14">
        <f>2003-E13-E12</f>
        <v>941</v>
      </c>
      <c r="H14">
        <f t="shared" si="0"/>
        <v>-7.4074074074074077E-3</v>
      </c>
      <c r="I14">
        <f t="shared" si="1"/>
        <v>-4.2328042328042331E-3</v>
      </c>
      <c r="K14">
        <f t="shared" si="4"/>
        <v>-0.74074074074074081</v>
      </c>
      <c r="L14">
        <f t="shared" si="5"/>
        <v>-0.42328042328042331</v>
      </c>
    </row>
    <row r="15" spans="1:12" x14ac:dyDescent="0.25">
      <c r="A15" t="s">
        <v>5</v>
      </c>
      <c r="B15" s="1">
        <v>45</v>
      </c>
      <c r="D15">
        <v>38</v>
      </c>
      <c r="E15">
        <v>42</v>
      </c>
      <c r="H15">
        <f t="shared" si="0"/>
        <v>-0.15555555555555556</v>
      </c>
      <c r="I15">
        <f t="shared" si="1"/>
        <v>-6.6666666666666666E-2</v>
      </c>
      <c r="K15">
        <f t="shared" si="4"/>
        <v>-15.555555555555555</v>
      </c>
      <c r="L15">
        <f t="shared" si="5"/>
        <v>-6.666666666666667</v>
      </c>
    </row>
    <row r="16" spans="1:12" x14ac:dyDescent="0.25">
      <c r="A16" t="s">
        <v>6</v>
      </c>
      <c r="B16" s="1">
        <v>203</v>
      </c>
      <c r="D16">
        <f>228-D15</f>
        <v>190</v>
      </c>
      <c r="E16">
        <f>226-E15</f>
        <v>184</v>
      </c>
      <c r="H16">
        <f>(D16-B16)/B16</f>
        <v>-6.4039408866995079E-2</v>
      </c>
      <c r="I16">
        <f>(E16-B16)/B16</f>
        <v>-9.3596059113300489E-2</v>
      </c>
      <c r="K16">
        <f>H16*100</f>
        <v>-6.403940886699508</v>
      </c>
      <c r="L16">
        <f t="shared" si="5"/>
        <v>-9.3596059113300498</v>
      </c>
    </row>
    <row r="17" spans="1:12" x14ac:dyDescent="0.25">
      <c r="A17" t="s">
        <v>7</v>
      </c>
      <c r="B17" s="3">
        <v>142</v>
      </c>
      <c r="C17" s="4"/>
      <c r="D17" s="4">
        <v>138</v>
      </c>
      <c r="E17" s="4">
        <v>135</v>
      </c>
      <c r="F17" s="4"/>
      <c r="G17" s="4"/>
      <c r="H17" s="4">
        <f t="shared" si="0"/>
        <v>-2.8169014084507043E-2</v>
      </c>
      <c r="I17" s="4">
        <f t="shared" si="1"/>
        <v>-4.9295774647887321E-2</v>
      </c>
      <c r="J17" s="4"/>
      <c r="K17" s="4">
        <f t="shared" si="4"/>
        <v>-2.8169014084507045</v>
      </c>
      <c r="L17" s="4">
        <f t="shared" si="5"/>
        <v>-4.929577464788732</v>
      </c>
    </row>
    <row r="20" spans="1:12" x14ac:dyDescent="0.25">
      <c r="A20" t="s">
        <v>1</v>
      </c>
      <c r="B20" s="1" t="s">
        <v>0</v>
      </c>
    </row>
    <row r="21" spans="1:12" x14ac:dyDescent="0.25">
      <c r="A21" t="s">
        <v>2</v>
      </c>
      <c r="B21" s="1">
        <v>360</v>
      </c>
      <c r="D21">
        <v>373</v>
      </c>
      <c r="E21">
        <v>406</v>
      </c>
      <c r="H21">
        <f t="shared" si="0"/>
        <v>3.6111111111111108E-2</v>
      </c>
      <c r="I21">
        <f t="shared" si="1"/>
        <v>0.12777777777777777</v>
      </c>
      <c r="K21">
        <f t="shared" ref="K19:K26" si="6">H21*100</f>
        <v>3.6111111111111107</v>
      </c>
      <c r="L21">
        <f t="shared" ref="L19:L26" si="7">I21*100</f>
        <v>12.777777777777777</v>
      </c>
    </row>
    <row r="22" spans="1:12" x14ac:dyDescent="0.25">
      <c r="A22" t="s">
        <v>3</v>
      </c>
      <c r="B22" s="1">
        <v>670</v>
      </c>
      <c r="D22">
        <f>1071-D21</f>
        <v>698</v>
      </c>
      <c r="E22">
        <f>1077-E21</f>
        <v>671</v>
      </c>
      <c r="H22">
        <f t="shared" si="0"/>
        <v>4.1791044776119404E-2</v>
      </c>
      <c r="I22">
        <f t="shared" si="1"/>
        <v>1.4925373134328358E-3</v>
      </c>
      <c r="K22">
        <f t="shared" si="6"/>
        <v>4.1791044776119408</v>
      </c>
      <c r="L22">
        <f t="shared" si="7"/>
        <v>0.1492537313432836</v>
      </c>
    </row>
    <row r="23" spans="1:12" x14ac:dyDescent="0.25">
      <c r="A23" t="s">
        <v>4</v>
      </c>
      <c r="B23" s="1">
        <v>945</v>
      </c>
      <c r="D23">
        <f>2012-D22-D21</f>
        <v>941</v>
      </c>
      <c r="E23">
        <f>2010-E22-E21</f>
        <v>933</v>
      </c>
      <c r="H23">
        <f t="shared" si="0"/>
        <v>-4.2328042328042331E-3</v>
      </c>
      <c r="I23">
        <f t="shared" si="1"/>
        <v>-1.2698412698412698E-2</v>
      </c>
      <c r="K23">
        <f t="shared" si="6"/>
        <v>-0.42328042328042331</v>
      </c>
      <c r="L23">
        <f t="shared" si="7"/>
        <v>-1.2698412698412698</v>
      </c>
    </row>
    <row r="24" spans="1:12" x14ac:dyDescent="0.25">
      <c r="A24" t="s">
        <v>5</v>
      </c>
      <c r="B24" s="1">
        <v>45</v>
      </c>
      <c r="D24">
        <v>41</v>
      </c>
      <c r="E24">
        <v>42</v>
      </c>
      <c r="H24">
        <f t="shared" si="0"/>
        <v>-8.8888888888888892E-2</v>
      </c>
      <c r="I24">
        <f t="shared" si="1"/>
        <v>-6.6666666666666666E-2</v>
      </c>
      <c r="K24">
        <f t="shared" si="6"/>
        <v>-8.8888888888888893</v>
      </c>
      <c r="L24">
        <f t="shared" si="7"/>
        <v>-6.666666666666667</v>
      </c>
    </row>
    <row r="25" spans="1:12" x14ac:dyDescent="0.25">
      <c r="A25" t="s">
        <v>6</v>
      </c>
      <c r="B25" s="1">
        <v>192</v>
      </c>
      <c r="D25">
        <f>220-D24</f>
        <v>179</v>
      </c>
      <c r="E25">
        <f>227-E24</f>
        <v>185</v>
      </c>
      <c r="H25">
        <f t="shared" si="0"/>
        <v>-6.7708333333333329E-2</v>
      </c>
      <c r="I25">
        <f t="shared" si="1"/>
        <v>-3.6458333333333336E-2</v>
      </c>
      <c r="K25">
        <f t="shared" si="6"/>
        <v>-6.770833333333333</v>
      </c>
      <c r="L25">
        <f t="shared" si="7"/>
        <v>-3.6458333333333335</v>
      </c>
    </row>
    <row r="26" spans="1:12" x14ac:dyDescent="0.25">
      <c r="A26" t="s">
        <v>7</v>
      </c>
      <c r="B26" s="3">
        <v>140</v>
      </c>
      <c r="C26" s="4"/>
      <c r="D26" s="4">
        <v>138</v>
      </c>
      <c r="E26" s="4">
        <v>138</v>
      </c>
      <c r="F26" s="4"/>
      <c r="G26" s="4"/>
      <c r="H26" s="4">
        <f t="shared" si="0"/>
        <v>-1.4285714285714285E-2</v>
      </c>
      <c r="I26" s="4">
        <f t="shared" si="1"/>
        <v>-1.4285714285714285E-2</v>
      </c>
      <c r="J26" s="4"/>
      <c r="K26" s="4">
        <f t="shared" si="6"/>
        <v>-1.4285714285714286</v>
      </c>
      <c r="L26" s="4">
        <f t="shared" si="7"/>
        <v>-1.4285714285714286</v>
      </c>
    </row>
  </sheetData>
  <mergeCells count="2">
    <mergeCell ref="H1:I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2022-08-24T01:49:57Z</dcterms:created>
  <dcterms:modified xsi:type="dcterms:W3CDTF">2022-08-24T02:10:24Z</dcterms:modified>
</cp:coreProperties>
</file>