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icrosoft.SkypeApp_kzf8qxf38zg5c!App\All\"/>
    </mc:Choice>
  </mc:AlternateContent>
  <bookViews>
    <workbookView xWindow="-108" yWindow="-108" windowWidth="18780" windowHeight="10068"/>
  </bookViews>
  <sheets>
    <sheet name="Jan'19" sheetId="3" r:id="rId1"/>
    <sheet name="Master List" sheetId="5" state="hidden" r:id="rId2"/>
  </sheets>
  <externalReferences>
    <externalReference r:id="rId3"/>
    <externalReference r:id="rId4"/>
  </externalReferences>
  <definedNames>
    <definedName name="_xlnm._FilterDatabase" localSheetId="1" hidden="1">'Master List'!$B$2:$I$206</definedName>
    <definedName name="_xlnm.Print_Area" localSheetId="0">'Jan''19'!$A$1:$M$627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3" l="1"/>
  <c r="K14" i="3"/>
  <c r="K15" i="3"/>
  <c r="L15" i="3" s="1"/>
  <c r="K16" i="3"/>
  <c r="L16" i="3"/>
  <c r="K17" i="3"/>
  <c r="L17" i="3" s="1"/>
  <c r="K18" i="3"/>
  <c r="L18" i="3" s="1"/>
  <c r="K19" i="3"/>
  <c r="L19" i="3" s="1"/>
  <c r="K20" i="3"/>
  <c r="L20" i="3" s="1"/>
  <c r="K21" i="3"/>
  <c r="L21" i="3"/>
  <c r="K22" i="3"/>
  <c r="L22" i="3" s="1"/>
  <c r="C7" i="3" l="1"/>
  <c r="K308" i="3" l="1"/>
  <c r="L308" i="3" s="1"/>
  <c r="K279" i="3"/>
  <c r="L279" i="3" s="1"/>
  <c r="K513" i="3"/>
  <c r="L513" i="3" s="1"/>
  <c r="K546" i="3"/>
  <c r="L546" i="3" s="1"/>
  <c r="K514" i="3"/>
  <c r="L514" i="3" s="1"/>
  <c r="K316" i="3"/>
  <c r="L316" i="3" s="1"/>
  <c r="K317" i="3"/>
  <c r="L317" i="3" s="1"/>
  <c r="K318" i="3"/>
  <c r="L318" i="3" s="1"/>
  <c r="K319" i="3"/>
  <c r="L319" i="3" s="1"/>
  <c r="K320" i="3"/>
  <c r="L320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0" i="3"/>
  <c r="L330" i="3" s="1"/>
  <c r="K331" i="3"/>
  <c r="L331" i="3" s="1"/>
  <c r="K332" i="3"/>
  <c r="L332" i="3" s="1"/>
  <c r="K333" i="3"/>
  <c r="L333" i="3" s="1"/>
  <c r="K334" i="3"/>
  <c r="L334" i="3" s="1"/>
  <c r="K335" i="3"/>
  <c r="L335" i="3" s="1"/>
  <c r="K238" i="3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C8" i="3" l="1"/>
  <c r="C5" i="3"/>
  <c r="J7" i="3" l="1"/>
  <c r="J6" i="3"/>
  <c r="K615" i="3"/>
  <c r="L615" i="3" s="1"/>
  <c r="K614" i="3"/>
  <c r="L614" i="3" s="1"/>
  <c r="K613" i="3"/>
  <c r="L613" i="3" s="1"/>
  <c r="K612" i="3"/>
  <c r="L612" i="3" s="1"/>
  <c r="K610" i="3"/>
  <c r="L610" i="3" s="1"/>
  <c r="K609" i="3"/>
  <c r="L609" i="3" s="1"/>
  <c r="K608" i="3"/>
  <c r="L608" i="3" s="1"/>
  <c r="K607" i="3"/>
  <c r="L607" i="3" s="1"/>
  <c r="K606" i="3"/>
  <c r="L606" i="3" s="1"/>
  <c r="K605" i="3"/>
  <c r="L605" i="3" s="1"/>
  <c r="K604" i="3"/>
  <c r="L604" i="3" s="1"/>
  <c r="K603" i="3"/>
  <c r="L603" i="3" s="1"/>
  <c r="K602" i="3"/>
  <c r="L602" i="3" s="1"/>
  <c r="K601" i="3"/>
  <c r="L601" i="3" s="1"/>
  <c r="K600" i="3"/>
  <c r="L600" i="3" s="1"/>
  <c r="K599" i="3"/>
  <c r="L599" i="3" s="1"/>
  <c r="K598" i="3"/>
  <c r="L598" i="3" s="1"/>
  <c r="K597" i="3"/>
  <c r="L597" i="3" s="1"/>
  <c r="K596" i="3"/>
  <c r="L596" i="3" s="1"/>
  <c r="K595" i="3"/>
  <c r="L595" i="3" s="1"/>
  <c r="K594" i="3"/>
  <c r="L594" i="3" s="1"/>
  <c r="K593" i="3"/>
  <c r="L593" i="3" s="1"/>
  <c r="K592" i="3"/>
  <c r="L592" i="3" s="1"/>
  <c r="K591" i="3"/>
  <c r="L591" i="3" s="1"/>
  <c r="K589" i="3"/>
  <c r="L589" i="3" s="1"/>
  <c r="K588" i="3"/>
  <c r="L588" i="3" s="1"/>
  <c r="K587" i="3"/>
  <c r="L587" i="3" s="1"/>
  <c r="K586" i="3"/>
  <c r="L586" i="3" s="1"/>
  <c r="K585" i="3"/>
  <c r="L585" i="3" s="1"/>
  <c r="K584" i="3"/>
  <c r="L584" i="3" s="1"/>
  <c r="K583" i="3"/>
  <c r="L583" i="3" s="1"/>
  <c r="K582" i="3"/>
  <c r="L582" i="3" s="1"/>
  <c r="K581" i="3"/>
  <c r="L581" i="3" s="1"/>
  <c r="K580" i="3"/>
  <c r="L580" i="3" s="1"/>
  <c r="K579" i="3"/>
  <c r="L579" i="3" s="1"/>
  <c r="K578" i="3"/>
  <c r="L578" i="3" s="1"/>
  <c r="K577" i="3"/>
  <c r="L577" i="3" s="1"/>
  <c r="K576" i="3"/>
  <c r="L576" i="3" s="1"/>
  <c r="K575" i="3"/>
  <c r="L575" i="3" s="1"/>
  <c r="K574" i="3"/>
  <c r="L574" i="3" s="1"/>
  <c r="K573" i="3"/>
  <c r="L573" i="3" s="1"/>
  <c r="K572" i="3"/>
  <c r="L572" i="3" s="1"/>
  <c r="K571" i="3"/>
  <c r="L571" i="3" s="1"/>
  <c r="K568" i="3"/>
  <c r="L568" i="3" s="1"/>
  <c r="K567" i="3"/>
  <c r="L567" i="3" s="1"/>
  <c r="K566" i="3"/>
  <c r="L566" i="3" s="1"/>
  <c r="K565" i="3"/>
  <c r="L565" i="3" s="1"/>
  <c r="K564" i="3"/>
  <c r="L564" i="3" s="1"/>
  <c r="K563" i="3"/>
  <c r="L563" i="3" s="1"/>
  <c r="K562" i="3"/>
  <c r="L562" i="3" s="1"/>
  <c r="K561" i="3"/>
  <c r="L561" i="3" s="1"/>
  <c r="K560" i="3"/>
  <c r="L560" i="3" s="1"/>
  <c r="K559" i="3"/>
  <c r="L559" i="3" s="1"/>
  <c r="K558" i="3"/>
  <c r="L558" i="3" s="1"/>
  <c r="K557" i="3"/>
  <c r="L557" i="3" s="1"/>
  <c r="K556" i="3"/>
  <c r="L556" i="3" s="1"/>
  <c r="K555" i="3"/>
  <c r="L555" i="3" s="1"/>
  <c r="K554" i="3"/>
  <c r="L554" i="3" s="1"/>
  <c r="K553" i="3"/>
  <c r="L553" i="3" s="1"/>
  <c r="K552" i="3"/>
  <c r="L552" i="3" s="1"/>
  <c r="K551" i="3"/>
  <c r="L551" i="3" s="1"/>
  <c r="K550" i="3"/>
  <c r="L550" i="3" s="1"/>
  <c r="K549" i="3"/>
  <c r="L549" i="3" s="1"/>
  <c r="K547" i="3"/>
  <c r="L547" i="3" s="1"/>
  <c r="K545" i="3"/>
  <c r="L545" i="3" s="1"/>
  <c r="K544" i="3"/>
  <c r="L544" i="3" s="1"/>
  <c r="K543" i="3"/>
  <c r="L543" i="3" s="1"/>
  <c r="K542" i="3"/>
  <c r="L542" i="3" s="1"/>
  <c r="K541" i="3"/>
  <c r="L541" i="3" s="1"/>
  <c r="K539" i="3"/>
  <c r="L539" i="3" s="1"/>
  <c r="K538" i="3"/>
  <c r="L538" i="3" s="1"/>
  <c r="K537" i="3"/>
  <c r="L537" i="3" s="1"/>
  <c r="K536" i="3"/>
  <c r="L536" i="3" s="1"/>
  <c r="K535" i="3"/>
  <c r="L535" i="3" s="1"/>
  <c r="K534" i="3"/>
  <c r="L534" i="3" s="1"/>
  <c r="K533" i="3"/>
  <c r="L533" i="3" s="1"/>
  <c r="K532" i="3"/>
  <c r="L532" i="3" s="1"/>
  <c r="K531" i="3"/>
  <c r="L531" i="3" s="1"/>
  <c r="K530" i="3"/>
  <c r="L530" i="3" s="1"/>
  <c r="K528" i="3"/>
  <c r="L528" i="3" s="1"/>
  <c r="K527" i="3"/>
  <c r="L527" i="3" s="1"/>
  <c r="K526" i="3"/>
  <c r="L526" i="3" s="1"/>
  <c r="K525" i="3"/>
  <c r="L525" i="3" s="1"/>
  <c r="K524" i="3"/>
  <c r="L524" i="3" s="1"/>
  <c r="K522" i="3"/>
  <c r="L522" i="3" s="1"/>
  <c r="K521" i="3"/>
  <c r="L521" i="3" s="1"/>
  <c r="K520" i="3"/>
  <c r="L520" i="3" s="1"/>
  <c r="K519" i="3"/>
  <c r="L519" i="3" s="1"/>
  <c r="K518" i="3"/>
  <c r="L518" i="3" s="1"/>
  <c r="K516" i="3"/>
  <c r="L516" i="3" s="1"/>
  <c r="K515" i="3"/>
  <c r="L515" i="3" s="1"/>
  <c r="K512" i="3"/>
  <c r="L512" i="3" s="1"/>
  <c r="K511" i="3"/>
  <c r="L511" i="3" s="1"/>
  <c r="K510" i="3"/>
  <c r="L510" i="3" s="1"/>
  <c r="K509" i="3"/>
  <c r="L509" i="3" s="1"/>
  <c r="K507" i="3"/>
  <c r="L507" i="3" s="1"/>
  <c r="K506" i="3"/>
  <c r="L506" i="3" s="1"/>
  <c r="K505" i="3"/>
  <c r="L505" i="3" s="1"/>
  <c r="K504" i="3"/>
  <c r="L504" i="3" s="1"/>
  <c r="K503" i="3"/>
  <c r="L503" i="3" s="1"/>
  <c r="K502" i="3"/>
  <c r="L502" i="3" s="1"/>
  <c r="K501" i="3"/>
  <c r="L501" i="3" s="1"/>
  <c r="K500" i="3"/>
  <c r="L500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486" i="3"/>
  <c r="L486" i="3" s="1"/>
  <c r="K485" i="3"/>
  <c r="L485" i="3" s="1"/>
  <c r="K484" i="3"/>
  <c r="L484" i="3" s="1"/>
  <c r="K483" i="3"/>
  <c r="L483" i="3" s="1"/>
  <c r="K482" i="3"/>
  <c r="L482" i="3" s="1"/>
  <c r="K481" i="3"/>
  <c r="L481" i="3" s="1"/>
  <c r="K480" i="3"/>
  <c r="L480" i="3" s="1"/>
  <c r="K479" i="3"/>
  <c r="L479" i="3" s="1"/>
  <c r="K478" i="3"/>
  <c r="L478" i="3" s="1"/>
  <c r="K477" i="3"/>
  <c r="L477" i="3" s="1"/>
  <c r="K475" i="3"/>
  <c r="L475" i="3" s="1"/>
  <c r="K474" i="3"/>
  <c r="L474" i="3" s="1"/>
  <c r="K473" i="3"/>
  <c r="L473" i="3" s="1"/>
  <c r="K472" i="3"/>
  <c r="L472" i="3" s="1"/>
  <c r="K471" i="3"/>
  <c r="L471" i="3" s="1"/>
  <c r="K470" i="3"/>
  <c r="L470" i="3" s="1"/>
  <c r="K468" i="3"/>
  <c r="L468" i="3" s="1"/>
  <c r="K467" i="3"/>
  <c r="L467" i="3" s="1"/>
  <c r="K466" i="3"/>
  <c r="L466" i="3" s="1"/>
  <c r="K465" i="3"/>
  <c r="L465" i="3" s="1"/>
  <c r="K464" i="3"/>
  <c r="L464" i="3" s="1"/>
  <c r="K463" i="3"/>
  <c r="L463" i="3" s="1"/>
  <c r="K462" i="3"/>
  <c r="L462" i="3" s="1"/>
  <c r="K461" i="3"/>
  <c r="L461" i="3" s="1"/>
  <c r="K460" i="3"/>
  <c r="L460" i="3" s="1"/>
  <c r="K459" i="3"/>
  <c r="L459" i="3" s="1"/>
  <c r="K457" i="3"/>
  <c r="L457" i="3" s="1"/>
  <c r="K456" i="3"/>
  <c r="L456" i="3" s="1"/>
  <c r="K455" i="3"/>
  <c r="L455" i="3" s="1"/>
  <c r="K454" i="3"/>
  <c r="L454" i="3" s="1"/>
  <c r="K453" i="3"/>
  <c r="L453" i="3" s="1"/>
  <c r="K451" i="3"/>
  <c r="L451" i="3" s="1"/>
  <c r="K450" i="3"/>
  <c r="L450" i="3" s="1"/>
  <c r="K449" i="3"/>
  <c r="L449" i="3" s="1"/>
  <c r="K448" i="3"/>
  <c r="L448" i="3" s="1"/>
  <c r="K447" i="3"/>
  <c r="L447" i="3" s="1"/>
  <c r="K446" i="3"/>
  <c r="L446" i="3" s="1"/>
  <c r="K444" i="3"/>
  <c r="L444" i="3" s="1"/>
  <c r="K443" i="3"/>
  <c r="L443" i="3" s="1"/>
  <c r="K442" i="3"/>
  <c r="L442" i="3" s="1"/>
  <c r="K441" i="3"/>
  <c r="L441" i="3" s="1"/>
  <c r="K440" i="3"/>
  <c r="L440" i="3" s="1"/>
  <c r="K439" i="3"/>
  <c r="L439" i="3" s="1"/>
  <c r="K438" i="3"/>
  <c r="L438" i="3" s="1"/>
  <c r="K437" i="3"/>
  <c r="L437" i="3" s="1"/>
  <c r="K436" i="3"/>
  <c r="L436" i="3" s="1"/>
  <c r="K435" i="3"/>
  <c r="L435" i="3" s="1"/>
  <c r="K434" i="3"/>
  <c r="L434" i="3" s="1"/>
  <c r="K433" i="3"/>
  <c r="L433" i="3" s="1"/>
  <c r="K431" i="3"/>
  <c r="L431" i="3" s="1"/>
  <c r="K430" i="3"/>
  <c r="L430" i="3" s="1"/>
  <c r="K429" i="3"/>
  <c r="L429" i="3" s="1"/>
  <c r="K428" i="3"/>
  <c r="L428" i="3" s="1"/>
  <c r="K427" i="3"/>
  <c r="L427" i="3" s="1"/>
  <c r="K426" i="3"/>
  <c r="L426" i="3" s="1"/>
  <c r="K425" i="3"/>
  <c r="L425" i="3" s="1"/>
  <c r="K424" i="3"/>
  <c r="L424" i="3" s="1"/>
  <c r="K423" i="3"/>
  <c r="L423" i="3" s="1"/>
  <c r="K422" i="3"/>
  <c r="L422" i="3" s="1"/>
  <c r="K421" i="3"/>
  <c r="L421" i="3" s="1"/>
  <c r="K420" i="3"/>
  <c r="L420" i="3" s="1"/>
  <c r="K419" i="3"/>
  <c r="L419" i="3" s="1"/>
  <c r="K418" i="3"/>
  <c r="L418" i="3" s="1"/>
  <c r="K417" i="3"/>
  <c r="L417" i="3" s="1"/>
  <c r="K416" i="3"/>
  <c r="L416" i="3" s="1"/>
  <c r="K415" i="3"/>
  <c r="L415" i="3" s="1"/>
  <c r="K414" i="3"/>
  <c r="L414" i="3" s="1"/>
  <c r="K413" i="3"/>
  <c r="L413" i="3" s="1"/>
  <c r="K412" i="3"/>
  <c r="L412" i="3" s="1"/>
  <c r="K411" i="3"/>
  <c r="L411" i="3" s="1"/>
  <c r="K410" i="3"/>
  <c r="L410" i="3" s="1"/>
  <c r="K409" i="3"/>
  <c r="L409" i="3" s="1"/>
  <c r="K408" i="3"/>
  <c r="L408" i="3" s="1"/>
  <c r="K407" i="3"/>
  <c r="L407" i="3" s="1"/>
  <c r="K406" i="3"/>
  <c r="L406" i="3" s="1"/>
  <c r="K405" i="3"/>
  <c r="L405" i="3" s="1"/>
  <c r="K404" i="3"/>
  <c r="L404" i="3" s="1"/>
  <c r="K403" i="3"/>
  <c r="L403" i="3" s="1"/>
  <c r="K402" i="3"/>
  <c r="L402" i="3" s="1"/>
  <c r="K401" i="3"/>
  <c r="L401" i="3" s="1"/>
  <c r="K400" i="3"/>
  <c r="L400" i="3" s="1"/>
  <c r="K399" i="3"/>
  <c r="L399" i="3" s="1"/>
  <c r="K398" i="3"/>
  <c r="L398" i="3" s="1"/>
  <c r="K396" i="3"/>
  <c r="L396" i="3" s="1"/>
  <c r="K395" i="3"/>
  <c r="L395" i="3" s="1"/>
  <c r="K394" i="3"/>
  <c r="L394" i="3" s="1"/>
  <c r="K393" i="3"/>
  <c r="L393" i="3" s="1"/>
  <c r="K392" i="3"/>
  <c r="L392" i="3" s="1"/>
  <c r="K390" i="3"/>
  <c r="L390" i="3" s="1"/>
  <c r="K389" i="3"/>
  <c r="L389" i="3" s="1"/>
  <c r="K388" i="3"/>
  <c r="L388" i="3" s="1"/>
  <c r="K387" i="3"/>
  <c r="L387" i="3" s="1"/>
  <c r="K386" i="3"/>
  <c r="L386" i="3" s="1"/>
  <c r="K385" i="3"/>
  <c r="L385" i="3" s="1"/>
  <c r="K383" i="3"/>
  <c r="L383" i="3" s="1"/>
  <c r="K382" i="3"/>
  <c r="L382" i="3" s="1"/>
  <c r="K381" i="3"/>
  <c r="L381" i="3" s="1"/>
  <c r="K380" i="3"/>
  <c r="L380" i="3" s="1"/>
  <c r="K379" i="3"/>
  <c r="L379" i="3" s="1"/>
  <c r="K378" i="3"/>
  <c r="L378" i="3" s="1"/>
  <c r="K377" i="3"/>
  <c r="L377" i="3" s="1"/>
  <c r="K376" i="3"/>
  <c r="L376" i="3" s="1"/>
  <c r="K375" i="3"/>
  <c r="L375" i="3" s="1"/>
  <c r="K374" i="3"/>
  <c r="L374" i="3" s="1"/>
  <c r="K372" i="3"/>
  <c r="L372" i="3" s="1"/>
  <c r="K371" i="3"/>
  <c r="L371" i="3" s="1"/>
  <c r="K370" i="3"/>
  <c r="L370" i="3" s="1"/>
  <c r="K368" i="3"/>
  <c r="L368" i="3" s="1"/>
  <c r="K367" i="3"/>
  <c r="L367" i="3" s="1"/>
  <c r="K366" i="3"/>
  <c r="L366" i="3" s="1"/>
  <c r="K365" i="3"/>
  <c r="L365" i="3" s="1"/>
  <c r="K364" i="3"/>
  <c r="L364" i="3" s="1"/>
  <c r="K363" i="3"/>
  <c r="L363" i="3" s="1"/>
  <c r="K362" i="3"/>
  <c r="L362" i="3" s="1"/>
  <c r="K361" i="3"/>
  <c r="L361" i="3" s="1"/>
  <c r="K360" i="3"/>
  <c r="L360" i="3" s="1"/>
  <c r="K359" i="3"/>
  <c r="L359" i="3" s="1"/>
  <c r="K357" i="3"/>
  <c r="L357" i="3" s="1"/>
  <c r="K356" i="3"/>
  <c r="L356" i="3" s="1"/>
  <c r="K355" i="3"/>
  <c r="L355" i="3" s="1"/>
  <c r="K354" i="3"/>
  <c r="L354" i="3" s="1"/>
  <c r="K353" i="3"/>
  <c r="L353" i="3" s="1"/>
  <c r="K352" i="3"/>
  <c r="L352" i="3" s="1"/>
  <c r="K351" i="3"/>
  <c r="L351" i="3" s="1"/>
  <c r="K350" i="3"/>
  <c r="L350" i="3" s="1"/>
  <c r="K349" i="3"/>
  <c r="L349" i="3" s="1"/>
  <c r="K348" i="3"/>
  <c r="L348" i="3" s="1"/>
  <c r="K347" i="3"/>
  <c r="L347" i="3" s="1"/>
  <c r="K346" i="3"/>
  <c r="L346" i="3" s="1"/>
  <c r="K345" i="3"/>
  <c r="L345" i="3" s="1"/>
  <c r="K343" i="3"/>
  <c r="L343" i="3" s="1"/>
  <c r="K342" i="3"/>
  <c r="L342" i="3" s="1"/>
  <c r="K341" i="3"/>
  <c r="L341" i="3" s="1"/>
  <c r="K340" i="3"/>
  <c r="L340" i="3" s="1"/>
  <c r="K339" i="3"/>
  <c r="L339" i="3" s="1"/>
  <c r="K338" i="3"/>
  <c r="L338" i="3" s="1"/>
  <c r="K337" i="3"/>
  <c r="L337" i="3" s="1"/>
  <c r="K336" i="3"/>
  <c r="L33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L253" i="3"/>
  <c r="L238" i="3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1" i="3"/>
  <c r="L171" i="3" s="1"/>
  <c r="K170" i="3"/>
  <c r="L170" i="3" s="1"/>
  <c r="K169" i="3"/>
  <c r="L169" i="3" s="1"/>
  <c r="K168" i="3"/>
  <c r="L168" i="3" s="1"/>
  <c r="K166" i="3"/>
  <c r="L166" i="3" s="1"/>
  <c r="K165" i="3"/>
  <c r="L165" i="3" s="1"/>
  <c r="K164" i="3"/>
  <c r="L164" i="3" s="1"/>
  <c r="K163" i="3"/>
  <c r="L163" i="3" s="1"/>
  <c r="K162" i="3"/>
  <c r="L162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7" i="3"/>
  <c r="L137" i="3" s="1"/>
  <c r="K135" i="3"/>
  <c r="L135" i="3" s="1"/>
  <c r="K134" i="3"/>
  <c r="L134" i="3" s="1"/>
  <c r="K133" i="3"/>
  <c r="L133" i="3" s="1"/>
  <c r="K132" i="3"/>
  <c r="L132" i="3" s="1"/>
  <c r="K131" i="3"/>
  <c r="L131" i="3" s="1"/>
  <c r="K130" i="3"/>
  <c r="L130" i="3" s="1"/>
  <c r="K129" i="3"/>
  <c r="L129" i="3" s="1"/>
  <c r="K128" i="3"/>
  <c r="L128" i="3" s="1"/>
  <c r="K127" i="3"/>
  <c r="L127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K112" i="3"/>
  <c r="L112" i="3" s="1"/>
  <c r="K110" i="3"/>
  <c r="L110" i="3" s="1"/>
  <c r="K109" i="3"/>
  <c r="L109" i="3" s="1"/>
  <c r="K108" i="3"/>
  <c r="L108" i="3" s="1"/>
  <c r="K107" i="3"/>
  <c r="L107" i="3" s="1"/>
  <c r="K106" i="3"/>
  <c r="L106" i="3" s="1"/>
  <c r="K104" i="3"/>
  <c r="L104" i="3" s="1"/>
  <c r="K102" i="3"/>
  <c r="L102" i="3" s="1"/>
  <c r="K100" i="3"/>
  <c r="L100" i="3" s="1"/>
  <c r="K98" i="3"/>
  <c r="L98" i="3" s="1"/>
  <c r="K96" i="3"/>
  <c r="L96" i="3" s="1"/>
  <c r="K95" i="3"/>
  <c r="L95" i="3" s="1"/>
  <c r="K94" i="3"/>
  <c r="L94" i="3" s="1"/>
  <c r="K92" i="3"/>
  <c r="L92" i="3" s="1"/>
  <c r="K91" i="3"/>
  <c r="L91" i="3" s="1"/>
  <c r="K89" i="3"/>
  <c r="L89" i="3" s="1"/>
  <c r="K88" i="3"/>
  <c r="L88" i="3" s="1"/>
  <c r="K86" i="3"/>
  <c r="L86" i="3" s="1"/>
  <c r="K85" i="3"/>
  <c r="L85" i="3" s="1"/>
  <c r="K84" i="3"/>
  <c r="L84" i="3" s="1"/>
  <c r="K83" i="3"/>
  <c r="L83" i="3" s="1"/>
  <c r="K82" i="3"/>
  <c r="L82" i="3" s="1"/>
  <c r="K80" i="3"/>
  <c r="L80" i="3" s="1"/>
  <c r="K77" i="3"/>
  <c r="L77" i="3" s="1"/>
  <c r="K76" i="3"/>
  <c r="L76" i="3" s="1"/>
  <c r="K74" i="3"/>
  <c r="L74" i="3" s="1"/>
  <c r="K73" i="3"/>
  <c r="L73" i="3" s="1"/>
  <c r="K72" i="3"/>
  <c r="L72" i="3" s="1"/>
  <c r="K70" i="3"/>
  <c r="L70" i="3" s="1"/>
  <c r="K68" i="3"/>
  <c r="L68" i="3" s="1"/>
  <c r="K67" i="3"/>
  <c r="L67" i="3" s="1"/>
  <c r="K66" i="3"/>
  <c r="L66" i="3" s="1"/>
  <c r="K65" i="3"/>
  <c r="L65" i="3" s="1"/>
  <c r="K63" i="3"/>
  <c r="L63" i="3" s="1"/>
  <c r="K62" i="3"/>
  <c r="L62" i="3" s="1"/>
  <c r="K61" i="3"/>
  <c r="L61" i="3" s="1"/>
  <c r="K60" i="3"/>
  <c r="L60" i="3" s="1"/>
  <c r="K58" i="3"/>
  <c r="L58" i="3" s="1"/>
  <c r="K57" i="3"/>
  <c r="L57" i="3" s="1"/>
  <c r="K56" i="3"/>
  <c r="L56" i="3" s="1"/>
  <c r="K54" i="3"/>
  <c r="L54" i="3" s="1"/>
  <c r="K53" i="3"/>
  <c r="L53" i="3" s="1"/>
  <c r="K52" i="3"/>
  <c r="L52" i="3" s="1"/>
  <c r="K49" i="3"/>
  <c r="L49" i="3" s="1"/>
  <c r="K48" i="3"/>
  <c r="L48" i="3" s="1"/>
  <c r="K47" i="3"/>
  <c r="L47" i="3" s="1"/>
  <c r="K46" i="3"/>
  <c r="L46" i="3" s="1"/>
  <c r="K44" i="3"/>
  <c r="L44" i="3" s="1"/>
  <c r="K43" i="3"/>
  <c r="L43" i="3" s="1"/>
  <c r="K42" i="3"/>
  <c r="L42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</calcChain>
</file>

<file path=xl/sharedStrings.xml><?xml version="1.0" encoding="utf-8"?>
<sst xmlns="http://schemas.openxmlformats.org/spreadsheetml/2006/main" count="3321" uniqueCount="1338">
  <si>
    <t>Essential Laboratory &amp; Specialised Lab Supplies
Order Form</t>
  </si>
  <si>
    <t>CODE</t>
  </si>
  <si>
    <t>DESCRIPTION</t>
  </si>
  <si>
    <t>UOM</t>
  </si>
  <si>
    <t>UNIT PRICE</t>
  </si>
  <si>
    <r>
      <t xml:space="preserve">OPENING BALANCE 
</t>
    </r>
    <r>
      <rPr>
        <sz val="8"/>
        <rFont val="Calibri"/>
        <family val="2"/>
      </rPr>
      <t>at start of 
Month</t>
    </r>
  </si>
  <si>
    <r>
      <t>QTY RECEIVED</t>
    </r>
    <r>
      <rPr>
        <sz val="8"/>
        <rFont val="Calibri"/>
        <family val="2"/>
      </rPr>
      <t xml:space="preserve">
during the Months</t>
    </r>
  </si>
  <si>
    <r>
      <rPr>
        <b/>
        <sz val="9"/>
        <rFont val="Calibri"/>
        <family val="2"/>
      </rPr>
      <t>CONSUMPTION</t>
    </r>
    <r>
      <rPr>
        <sz val="8"/>
        <rFont val="Calibri"/>
        <family val="2"/>
      </rPr>
      <t xml:space="preserve"> 
during the months</t>
    </r>
  </si>
  <si>
    <t>LOSSES/
ADJUSTMENTS (-/+)</t>
  </si>
  <si>
    <t>TOTAL CLOSING BALANCE</t>
  </si>
  <si>
    <r>
      <t xml:space="preserve">QUANTITY TO ORDER
</t>
    </r>
    <r>
      <rPr>
        <b/>
        <i/>
        <sz val="9"/>
        <rFont val="Calibri"/>
        <family val="2"/>
      </rPr>
      <t>= 2 x E - G</t>
    </r>
  </si>
  <si>
    <r>
      <t xml:space="preserve">TOTAL COST
</t>
    </r>
    <r>
      <rPr>
        <b/>
        <i/>
        <sz val="9"/>
        <rFont val="Calibri"/>
        <family val="2"/>
      </rPr>
      <t>= B x H</t>
    </r>
  </si>
  <si>
    <t>COMMENTS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</si>
  <si>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</si>
  <si>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</si>
  <si>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</si>
  <si>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</si>
  <si>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</si>
  <si>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</si>
  <si>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</si>
  <si>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</si>
  <si>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</si>
  <si>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CD4/CD8 REAGENTS &amp; CONSUMABLES</t>
  </si>
  <si>
    <t>PARTEC CYFLOW</t>
  </si>
  <si>
    <t xml:space="preserve">PARTEC-CD4 EASY COUNT KIT 100 TESTS               </t>
  </si>
  <si>
    <t>100 TESTS</t>
  </si>
  <si>
    <t xml:space="preserve">CD4% EASY COUNT   100 TESTS                                </t>
  </si>
  <si>
    <t xml:space="preserve">PARTEC-CHECK BEADS 50 TESTS                       </t>
  </si>
  <si>
    <t>50 TESTS</t>
  </si>
  <si>
    <t xml:space="preserve">PARTEC-CYFLOW CLEANING SOLUTION 250ML             </t>
  </si>
  <si>
    <t>250ml</t>
  </si>
  <si>
    <t xml:space="preserve">PARTEC-CYFLOW DECONTAMINATION SOLUTION 250ML      </t>
  </si>
  <si>
    <t xml:space="preserve">PARTEC-CYFLOW HYPOCHLORITE SOLUTION 250ML         </t>
  </si>
  <si>
    <t xml:space="preserve">PARTEC-CYFLOW SAMPLE TUBES 500 TUBES              </t>
  </si>
  <si>
    <t xml:space="preserve">PARTEC-CYFLOW THERMAL PRINTING PAPER 5 ROLLS      </t>
  </si>
  <si>
    <t>5 Rolls</t>
  </si>
  <si>
    <t xml:space="preserve">PARTEC-SHEATH FLUID 5L                            </t>
  </si>
  <si>
    <t>5L</t>
  </si>
  <si>
    <t>FACSCOUNT</t>
  </si>
  <si>
    <t xml:space="preserve">FACS COUNT CD4/CD3/CD8 50 TESTS                   </t>
  </si>
  <si>
    <t xml:space="preserve">FACSCOUNT CONTROL KIT 25 TESTS                    </t>
  </si>
  <si>
    <t>25 TESTS</t>
  </si>
  <si>
    <t xml:space="preserve">FACS COUNT % CD4 REAGENT   50 TESTS                       </t>
  </si>
  <si>
    <t xml:space="preserve">FACS FLOW SOLUTION, 20LITRES                 </t>
  </si>
  <si>
    <t>20L</t>
  </si>
  <si>
    <r>
      <t xml:space="preserve">FACS COUNT THERMAL PRINTER PAPER  </t>
    </r>
    <r>
      <rPr>
        <sz val="9"/>
        <rFont val="Calibri"/>
        <family val="2"/>
      </rPr>
      <t xml:space="preserve">            </t>
    </r>
  </si>
  <si>
    <t xml:space="preserve">FACS CLEAN 5L                                     </t>
  </si>
  <si>
    <t xml:space="preserve">FACS RINSE 5L                                     </t>
  </si>
  <si>
    <t>FACSCALIBUR</t>
  </si>
  <si>
    <t>FACSCALIBUR MultiTEST CD3/CD8/CD45/CD4 with Trucount tubes 50 tests</t>
  </si>
  <si>
    <t>FACS LYSE</t>
  </si>
  <si>
    <t>100 ML</t>
  </si>
  <si>
    <t xml:space="preserve">FACSCALIBUR MultiTEST CD3 FITC/CD8 PE/CD45 PerCP calibrite beads
</t>
  </si>
  <si>
    <t>FACSCALIBUR   CD4 APC calibrite beads</t>
  </si>
  <si>
    <t xml:space="preserve">FACSCALIBUR controls </t>
  </si>
  <si>
    <t>1 KIT</t>
  </si>
  <si>
    <t xml:space="preserve">FACS FLOW SOLUTION,20LITRES                 </t>
  </si>
  <si>
    <t>20 L</t>
  </si>
  <si>
    <t>FACSCALIBUR Falcon tubes</t>
  </si>
  <si>
    <t>PIMA</t>
  </si>
  <si>
    <t>PIMA CARTRIDGE</t>
  </si>
  <si>
    <t>PIMA THERMAL PAPER</t>
  </si>
  <si>
    <t>PIMA BEADS (NORMAL &amp; LOW)</t>
  </si>
  <si>
    <t>RECONSTITUTED REAGENTS</t>
  </si>
  <si>
    <t>HAEMOPARASITE DIAGNOSTICS</t>
  </si>
  <si>
    <t xml:space="preserve">FIELD STAIN A 1000ML SOLUTION                      </t>
  </si>
  <si>
    <t>1 L</t>
  </si>
  <si>
    <t xml:space="preserve">FIELD STAIN B 1000ML SOLUTION                        </t>
  </si>
  <si>
    <t xml:space="preserve">LEISHMAN 1000ML SOLUTION                          </t>
  </si>
  <si>
    <t>TB MICROSCOPY</t>
  </si>
  <si>
    <t>METHYLENE BLUE 0.5% 1000ML SOLUTION</t>
  </si>
  <si>
    <t xml:space="preserve">STRONG CARBOL FUCHSIN 1000ML SOLUTION             </t>
  </si>
  <si>
    <t xml:space="preserve">SULPHURIC ACID 20% 1000ML   SOLUTION                      </t>
  </si>
  <si>
    <t>GRAM STAINING</t>
  </si>
  <si>
    <t xml:space="preserve">ACETONE-ALCOHOL DECOLOURISER 50% 1 LTR SOLUTION            </t>
  </si>
  <si>
    <t xml:space="preserve">CRYSTAL VIOLET 2% 1000ML SOLUTION                         </t>
  </si>
  <si>
    <t xml:space="preserve">GRAM IODINE 1000ML SOLUTION                 </t>
  </si>
  <si>
    <t xml:space="preserve">NEUTRAL RED 0.1% 1000ML SOLUTION               </t>
  </si>
  <si>
    <t>MANUAL HAEMOGLOBIN ESTIMATION AND WBC COUNTING</t>
  </si>
  <si>
    <t>NEW</t>
  </si>
  <si>
    <t>CYANMETHEMOGLOBIN STANDARD 10ML</t>
  </si>
  <si>
    <t>10 ml</t>
  </si>
  <si>
    <t xml:space="preserve">DRABKINS CAPSULES, 6CAPS PER VIAL                  </t>
  </si>
  <si>
    <t xml:space="preserve">HCL 0.1M 1000ML SOLUTION                                  </t>
  </si>
  <si>
    <t>1L</t>
  </si>
  <si>
    <t xml:space="preserve">TURKS 2% 500ML SOLUTION                           </t>
  </si>
  <si>
    <t>500ml</t>
  </si>
  <si>
    <t>FIXATIVES</t>
  </si>
  <si>
    <t xml:space="preserve">FORMAL SALINE 10%,1000ML  SOLUTION               </t>
  </si>
  <si>
    <t>CSF ANALYSIS</t>
  </si>
  <si>
    <t xml:space="preserve">INDIA INK 100ML                                   </t>
  </si>
  <si>
    <t>100ml</t>
  </si>
  <si>
    <t xml:space="preserve">SULPHOSALICYLIC ACID 3%,1000ML SOLUTION                  </t>
  </si>
  <si>
    <t xml:space="preserve">SODIUM CHLORIDE (Physiological saline) 0.85% 1000ML SOLUTION          </t>
  </si>
  <si>
    <t>1000ml</t>
  </si>
  <si>
    <t>TRANSPORT MEDIA</t>
  </si>
  <si>
    <t xml:space="preserve">CARY-BLAIR TRANSPORT MEDIUM 5ML (READY TO USE)    </t>
  </si>
  <si>
    <t xml:space="preserve">STUART TRANSPORT MEDIUM 5ML (READY TO USE)            </t>
  </si>
  <si>
    <t>DIAGNOSTIC KITS &amp; REAGENTS</t>
  </si>
  <si>
    <t>RAPID MALARIA TESTING</t>
  </si>
  <si>
    <t xml:space="preserve">MALARIA RAPID TEST KITS 25 TESTS                  </t>
  </si>
  <si>
    <t>BLOOD GROUPING &amp; CROSS MATCH</t>
  </si>
  <si>
    <t xml:space="preserve">ANTI SERUM A 10ML                                 </t>
  </si>
  <si>
    <t xml:space="preserve">ANTI SERUM B 10ML                                 </t>
  </si>
  <si>
    <t xml:space="preserve">ANTI SERUM AB 10ML                                </t>
  </si>
  <si>
    <t xml:space="preserve">ANTI SERUM D 10ML                                 </t>
  </si>
  <si>
    <t xml:space="preserve">ANTI HUMAN GLOBULIN SERUM 5ML                     </t>
  </si>
  <si>
    <t>5 ml</t>
  </si>
  <si>
    <t>PREGNANCY TESTS</t>
  </si>
  <si>
    <t xml:space="preserve">PREGNANCY TEST KIT 100 TESTS                      </t>
  </si>
  <si>
    <t xml:space="preserve">PREGNANCY TEST STRIPS 50 STRIPS                       </t>
  </si>
  <si>
    <t>50 STRIPS</t>
  </si>
  <si>
    <t>URINE STRIPS</t>
  </si>
  <si>
    <t xml:space="preserve">URINE STRIPS 10 PARAMETERS 100 TESTS              </t>
  </si>
  <si>
    <t xml:space="preserve">URINE STRIPS 3 PARAMETERS  100 TESTS                       </t>
  </si>
  <si>
    <t>SYPHILLIS TESTS</t>
  </si>
  <si>
    <t xml:space="preserve">RPR TEST STRIPS 100 STRIPS                    </t>
  </si>
  <si>
    <t>100 STRIPS</t>
  </si>
  <si>
    <r>
      <t>TREPONEMA</t>
    </r>
    <r>
      <rPr>
        <sz val="9"/>
        <color indexed="48"/>
        <rFont val="Calibri"/>
        <family val="2"/>
      </rPr>
      <t xml:space="preserve"> (TPHA</t>
    </r>
    <r>
      <rPr>
        <sz val="9"/>
        <color indexed="14"/>
        <rFont val="Calibri"/>
        <family val="2"/>
      </rPr>
      <t>)</t>
    </r>
    <r>
      <rPr>
        <sz val="9"/>
        <rFont val="Calibri"/>
        <family val="2"/>
      </rPr>
      <t xml:space="preserve"> TEST STRIPS 100 TESTS            </t>
    </r>
  </si>
  <si>
    <t xml:space="preserve">TPHA TEST KIT 100 TESTS                           </t>
  </si>
  <si>
    <t>FEBRILE ANTIGEN TESTS</t>
  </si>
  <si>
    <r>
      <t>BRUCELLA ANTIGEN</t>
    </r>
    <r>
      <rPr>
        <sz val="9"/>
        <color indexed="53"/>
        <rFont val="Calibri"/>
        <family val="2"/>
      </rPr>
      <t xml:space="preserve"> </t>
    </r>
    <r>
      <rPr>
        <sz val="9"/>
        <rFont val="Calibri"/>
        <family val="2"/>
      </rPr>
      <t xml:space="preserve">100 TESTS                       </t>
    </r>
  </si>
  <si>
    <t>AUTO-IMMUNE TESTS</t>
  </si>
  <si>
    <r>
      <t xml:space="preserve">HEPATITIS B SURFACE </t>
    </r>
    <r>
      <rPr>
        <sz val="9"/>
        <color indexed="12"/>
        <rFont val="Calibri"/>
        <family val="2"/>
      </rPr>
      <t xml:space="preserve"> </t>
    </r>
    <r>
      <rPr>
        <sz val="9"/>
        <rFont val="Calibri"/>
        <family val="2"/>
      </rPr>
      <t xml:space="preserve">(HBSAG) TEST STRIPS 100 TESTS   </t>
    </r>
  </si>
  <si>
    <t>CRYPTOCOCCAL TESTS</t>
  </si>
  <si>
    <t>CONSUMABLES FOR MICROSCOPY</t>
  </si>
  <si>
    <t xml:space="preserve">APPLICATOR STICKS WOODEN                          </t>
  </si>
  <si>
    <r>
      <t>COVER GLASS MICROSCOPE</t>
    </r>
    <r>
      <rPr>
        <sz val="9"/>
        <color indexed="53"/>
        <rFont val="Calibri"/>
        <family val="2"/>
      </rPr>
      <t xml:space="preserve"> </t>
    </r>
    <r>
      <rPr>
        <sz val="9"/>
        <rFont val="Calibri"/>
        <family val="2"/>
      </rPr>
      <t xml:space="preserve">22 X 22MM                  </t>
    </r>
  </si>
  <si>
    <t xml:space="preserve">MICROSCOPE CLEANING PAPER 100 SHEETS              </t>
  </si>
  <si>
    <t>100 sheets</t>
  </si>
  <si>
    <t xml:space="preserve">MICROSCOPE SLIDES SINGLE FROSTED                  </t>
  </si>
  <si>
    <t xml:space="preserve">OIL IMMERSION FOR TROPICAL CLIMATE 100ML          </t>
  </si>
  <si>
    <t>100 ml</t>
  </si>
  <si>
    <t>SAMPLE COLLECTION SUPPLIES/ACCESSORIES</t>
  </si>
  <si>
    <t xml:space="preserve">BLOOD COLLECTION SETS (BUTTERFLY NEEDLES 23G)                             </t>
  </si>
  <si>
    <r>
      <t>CAPILLARY TUBES, EDTA 200</t>
    </r>
    <r>
      <rPr>
        <sz val="9"/>
        <rFont val="Arial"/>
        <family val="2"/>
      </rPr>
      <t>µ</t>
    </r>
    <r>
      <rPr>
        <sz val="9"/>
        <rFont val="Calibri"/>
        <family val="2"/>
      </rPr>
      <t xml:space="preserve">L                       </t>
    </r>
  </si>
  <si>
    <t xml:space="preserve">CRYO VIAL, FREE STANDING WITH SCREW CAP 2ML       </t>
  </si>
  <si>
    <t>BLOOD LANCET, FIXED POINT STERILE DISP</t>
  </si>
  <si>
    <t>BLOOD LANCET, SPRING LOADED</t>
  </si>
  <si>
    <t xml:space="preserve">SPUTUM COLLECTION CONTAINER WITH LID              </t>
  </si>
  <si>
    <t xml:space="preserve">STOOL CONTAINER  PLASTIC W/SCREW CAP&amp; SPOON       </t>
  </si>
  <si>
    <t xml:space="preserve">STERILE SWABS IN PLASTIC TUBE CASING                               </t>
  </si>
  <si>
    <t xml:space="preserve">URINE CONTAINERS,SCREW-CAPPED,25ML                </t>
  </si>
  <si>
    <t xml:space="preserve">VACUTAINER NEEDLE HOLDERS                         </t>
  </si>
  <si>
    <t xml:space="preserve">VACUTAINER NEEDLES 21G                            </t>
  </si>
  <si>
    <t xml:space="preserve">VACUTAINER TUBES 4ML WITH SODIUM FLUORIDE  (GREY TOP)                  </t>
  </si>
  <si>
    <t xml:space="preserve">VACUTAINER TUBES PLAIN 4ML(RED TOP)               </t>
  </si>
  <si>
    <t xml:space="preserve">VACUTAINER TUBES 4ML WITH EDTA(PURPLE TOPS)       </t>
  </si>
  <si>
    <t>INFECTION CONTROL AND WASTE MANAGEMENT</t>
  </si>
  <si>
    <t xml:space="preserve">ALCOHOL SWABS-ISOPROPOLY CONTENTS 70%             </t>
  </si>
  <si>
    <t>COTTON WOOL 500GMS</t>
  </si>
  <si>
    <t xml:space="preserve">BIOHAZARD BAGS 21 INCH ( YELLOW, RED)                           </t>
  </si>
  <si>
    <t>SHARPS CONTAINER (PLASTIC) 22.7 LITRES</t>
  </si>
  <si>
    <t>DBS SUPPLIES</t>
  </si>
  <si>
    <t>DRIED BLOOD SAMPLE COLLECTION KIT</t>
  </si>
  <si>
    <t>GENERAL LABORATORY SUPPLIES</t>
  </si>
  <si>
    <t xml:space="preserve">BUFFER TABLETS PH 6.8                             </t>
  </si>
  <si>
    <t xml:space="preserve">DEIONISED WATER 20L                               </t>
  </si>
  <si>
    <t xml:space="preserve">PARAFILM ROLL-WAX 100MM X 75ML ROLL               </t>
  </si>
  <si>
    <t xml:space="preserve">PAPER TOWELS ROLL                                 </t>
  </si>
  <si>
    <r>
      <t xml:space="preserve">PIPETTE TIPS 2-20 </t>
    </r>
    <r>
      <rPr>
        <sz val="9"/>
        <rFont val="Arial"/>
        <family val="2"/>
      </rPr>
      <t>µ</t>
    </r>
    <r>
      <rPr>
        <sz val="9"/>
        <rFont val="Calibri"/>
        <family val="2"/>
      </rPr>
      <t xml:space="preserve">L ( WHITE ) </t>
    </r>
    <r>
      <rPr>
        <sz val="9"/>
        <color indexed="53"/>
        <rFont val="Calibri"/>
        <family val="2"/>
      </rPr>
      <t xml:space="preserve">       </t>
    </r>
    <r>
      <rPr>
        <sz val="9"/>
        <rFont val="Calibri"/>
        <family val="2"/>
      </rPr>
      <t xml:space="preserve">                  </t>
    </r>
  </si>
  <si>
    <r>
      <t xml:space="preserve">PIPETTE TIPS 20-200 </t>
    </r>
    <r>
      <rPr>
        <sz val="9"/>
        <rFont val="Arial"/>
        <family val="2"/>
      </rPr>
      <t>µ</t>
    </r>
    <r>
      <rPr>
        <sz val="9"/>
        <rFont val="Calibri"/>
        <family val="2"/>
      </rPr>
      <t xml:space="preserve">L ( YELLOW ) </t>
    </r>
    <r>
      <rPr>
        <sz val="9"/>
        <color indexed="53"/>
        <rFont val="Calibri"/>
        <family val="2"/>
      </rPr>
      <t xml:space="preserve">       </t>
    </r>
    <r>
      <rPr>
        <sz val="9"/>
        <rFont val="Calibri"/>
        <family val="2"/>
      </rPr>
      <t xml:space="preserve">                  </t>
    </r>
  </si>
  <si>
    <r>
      <t xml:space="preserve">PIPETTE TIPS 100-1000 </t>
    </r>
    <r>
      <rPr>
        <sz val="9"/>
        <rFont val="Arial"/>
        <family val="2"/>
      </rPr>
      <t>µ</t>
    </r>
    <r>
      <rPr>
        <sz val="9"/>
        <rFont val="Calibri"/>
        <family val="2"/>
      </rPr>
      <t xml:space="preserve">L (BLUE) </t>
    </r>
    <r>
      <rPr>
        <sz val="9"/>
        <color indexed="53"/>
        <rFont val="Calibri"/>
        <family val="2"/>
      </rPr>
      <t xml:space="preserve">     </t>
    </r>
    <r>
      <rPr>
        <sz val="9"/>
        <rFont val="Calibri"/>
        <family val="2"/>
      </rPr>
      <t xml:space="preserve">                    </t>
    </r>
  </si>
  <si>
    <t>LABORATORY GLASS/PLASTIC WARE &amp; GENERAL EQUIPMENTS</t>
  </si>
  <si>
    <t xml:space="preserve">BIJOU BOTTLES,5ML SCREW-CAPPED                    </t>
  </si>
  <si>
    <t xml:space="preserve">BOTTLE UNIVERSAL GLASS, WITH SCREW CAP 28 ML      </t>
  </si>
  <si>
    <t xml:space="preserve">ESR TUBES-WESTERGREN/GRASS, 300MM LONG            </t>
  </si>
  <si>
    <t xml:space="preserve">TRANSFER PIPPETES-PADDLE 3.5ML                      </t>
  </si>
  <si>
    <t xml:space="preserve">PETRI DISHES,(GLASS) 90MM-PAIR                    </t>
  </si>
  <si>
    <t xml:space="preserve">PETRI DISHES(PLASTIC),90MM-PAIR                   </t>
  </si>
  <si>
    <r>
      <t>AUTOMATIC PIPETTES 2-20</t>
    </r>
    <r>
      <rPr>
        <sz val="9"/>
        <rFont val="Arial"/>
        <family val="2"/>
      </rPr>
      <t>µ</t>
    </r>
    <r>
      <rPr>
        <sz val="9"/>
        <rFont val="Calibri"/>
        <family val="2"/>
      </rPr>
      <t>L</t>
    </r>
  </si>
  <si>
    <r>
      <t>AUTOMATIC PIPETTES 5-200</t>
    </r>
    <r>
      <rPr>
        <sz val="9"/>
        <rFont val="Arial"/>
        <family val="2"/>
      </rPr>
      <t>µ</t>
    </r>
    <r>
      <rPr>
        <sz val="9"/>
        <rFont val="Calibri"/>
        <family val="2"/>
      </rPr>
      <t>L</t>
    </r>
  </si>
  <si>
    <r>
      <t>AUTOMATIC PIPETTES 100-1000</t>
    </r>
    <r>
      <rPr>
        <sz val="9"/>
        <rFont val="Arial"/>
        <family val="2"/>
      </rPr>
      <t>µ</t>
    </r>
    <r>
      <rPr>
        <sz val="9"/>
        <rFont val="Calibri"/>
        <family val="2"/>
      </rPr>
      <t>L</t>
    </r>
  </si>
  <si>
    <t xml:space="preserve">BLOOD GLUCOSE GLUCOMETER-CONTOUR                  </t>
  </si>
  <si>
    <t xml:space="preserve">BLOOD GLUCOSE STRIPS(50 STRIPS)-SURESTEP          </t>
  </si>
  <si>
    <t xml:space="preserve">BLOOD GLUCOSE STRIPS(50 STRIPS)-CONTOUR           </t>
  </si>
  <si>
    <t xml:space="preserve">BLOOD GLUCOMETER (SURESTEP)                  </t>
  </si>
  <si>
    <t>REAGENTS &amp; CONSUMABLES FOR AUTOMATED HEMATOLOGY ANALYSERS</t>
  </si>
  <si>
    <t>HUMACOUNT  3 Part</t>
  </si>
  <si>
    <t xml:space="preserve">HUMACOUNT CLEANER 1L                                     </t>
  </si>
  <si>
    <t xml:space="preserve">HUMACOUNT CONTROL 3X2.5ML                                </t>
  </si>
  <si>
    <t xml:space="preserve">HUMACOUNT DILUENT 20L                                    </t>
  </si>
  <si>
    <t xml:space="preserve">HUMACOUNT LYSE 1L                                        </t>
  </si>
  <si>
    <t xml:space="preserve">HUMACOUNT THERMOPRINT PAPER                                    </t>
  </si>
  <si>
    <t>HUMACOUNT 5L Part</t>
  </si>
  <si>
    <t>Humacount 5L part</t>
  </si>
  <si>
    <t xml:space="preserve"> 20 L </t>
  </si>
  <si>
    <t xml:space="preserve"> 1 L (5 L)</t>
  </si>
  <si>
    <t>HUMACOUNT 5L-Diff</t>
  </si>
  <si>
    <t xml:space="preserve"> 1 L </t>
  </si>
  <si>
    <t>CD DIFF CONTROL</t>
  </si>
  <si>
    <t>2x3x3ml</t>
  </si>
  <si>
    <t>HUMACOUNT 5 Part</t>
  </si>
  <si>
    <t>HC5- DILUENT</t>
  </si>
  <si>
    <t>HC5- LYSE</t>
  </si>
  <si>
    <t>HC5- CLEANER</t>
  </si>
  <si>
    <t>2L</t>
  </si>
  <si>
    <t>HC5- BASOLYSE</t>
  </si>
  <si>
    <t xml:space="preserve">HC5- EOSOLYSE </t>
  </si>
  <si>
    <t>HC5  CCONTROLS</t>
  </si>
  <si>
    <t>3×4.5ml</t>
  </si>
  <si>
    <t>NIHON KOHDEN (3 &amp; 5 Part)</t>
  </si>
  <si>
    <t xml:space="preserve">DILUENT, ISOTONAC 3 MEK-640, 18 LITRES - T436D    </t>
  </si>
  <si>
    <t xml:space="preserve">DETERGENT CLEANAC, MEK-520, 5 LITRES - T438       </t>
  </si>
  <si>
    <t xml:space="preserve">DETERGENT CLEANAC 3, MEK-620, 5 LITRES - T438     </t>
  </si>
  <si>
    <t>HEAMOLYSING REAGENT, HEAMOLYNAC 3N MEK-680, 1 LITR</t>
  </si>
  <si>
    <t>HEAMOLYSING REAGENT, HEAMOLYNAC 5, MEK-910 FOR WBC</t>
  </si>
  <si>
    <t xml:space="preserve">NIHON KOHDEN MEK CLEANAC 5L                  </t>
  </si>
  <si>
    <t xml:space="preserve">NIHON KOHDEN MEK CLEANAC-3 5L                </t>
  </si>
  <si>
    <t xml:space="preserve">NIHON KOHDEN MEK DILUENT 20L                 </t>
  </si>
  <si>
    <t xml:space="preserve">NIHON KOHDEN MEK HEMOLYNAC 1L                </t>
  </si>
  <si>
    <t>NIHON KOHDEN MEK 3D CONTROLS (low/normal/high)</t>
  </si>
  <si>
    <t xml:space="preserve">BECKMAN COULTER Act 5 diff </t>
  </si>
  <si>
    <t>COULTER DILUENT</t>
  </si>
  <si>
    <t>COULTER HGB LYSE</t>
  </si>
  <si>
    <t>400mL</t>
  </si>
  <si>
    <t>COULTER FIX</t>
  </si>
  <si>
    <t>1000mL</t>
  </si>
  <si>
    <t>COULTER WBC LYSE</t>
  </si>
  <si>
    <t>COULTER RINSE</t>
  </si>
  <si>
    <t>COULTER ACT 5 PART DIFF CONTROLS (H,N,L)</t>
  </si>
  <si>
    <t>COULTER ACT 5 PART DIFF CALIBRATOR</t>
  </si>
  <si>
    <t>SYSMEX 5 PART DIFF (XS 1000i)</t>
  </si>
  <si>
    <t>SYSMEX CELL PACK</t>
  </si>
  <si>
    <t>SYSMEX SULFOLYSER</t>
  </si>
  <si>
    <t>SYSMEX STROMATOLYSER - 4DL</t>
  </si>
  <si>
    <t>SYSMEX STROMATOLYSER - 4DS</t>
  </si>
  <si>
    <t>3x42ml</t>
  </si>
  <si>
    <t>SYSMEX CELL CLEAN</t>
  </si>
  <si>
    <t>50ml</t>
  </si>
  <si>
    <t>SYSMEX E - CHECK (XS) L(CONTROLS)</t>
  </si>
  <si>
    <t>4x1.5mL</t>
  </si>
  <si>
    <t>SYSMEX E - CHECK (XS) N(CONTROLS)</t>
  </si>
  <si>
    <t>SYSMEX E - CHECK (XS) H(CONTROLS)</t>
  </si>
  <si>
    <t>SYSMEX 5 PART DIFF (XT 2000i)</t>
  </si>
  <si>
    <t>SYSMEX STROMATOLYSER FB</t>
  </si>
  <si>
    <t>SYSMEX RET SEARCH (II)</t>
  </si>
  <si>
    <t>SYSMEX E - CHECK (XE) L(CONTROLS)</t>
  </si>
  <si>
    <t>SYSMEX E - CHECK (XE) N(CONTROLS)</t>
  </si>
  <si>
    <t>SYSMEX E - CHECK (XE) H(CONTROLS)</t>
  </si>
  <si>
    <t>SYSMEX 3 PART DIFF</t>
  </si>
  <si>
    <t>SYSMEX STROMATOLYSER - WH</t>
  </si>
  <si>
    <t>SYSMEX THERMAL PRINTER PAPER</t>
  </si>
  <si>
    <t>Roll</t>
  </si>
  <si>
    <t>SYSMEX EIGHT - CHECK (XS) L(CONTROLS)</t>
  </si>
  <si>
    <t>12x1.5mL</t>
  </si>
  <si>
    <t>SYSMEX EIGHT- CHECK (XS) N(CONTROLS)</t>
  </si>
  <si>
    <t>SYSMEX EIGHT - CHECK (XS) H(CONTROLS)</t>
  </si>
  <si>
    <t>CLINICAL CHEMISTRY</t>
  </si>
  <si>
    <t>HUMALYZER 2000, 3000, 3500</t>
  </si>
  <si>
    <t>HUMAN ALBUMIN LIQUICOLOR 4X100ML</t>
  </si>
  <si>
    <t>PANCREATIC AMYLASE 4X20 ML</t>
  </si>
  <si>
    <t>ALKALINE PHOSPHATASE 10X10ML</t>
  </si>
  <si>
    <t>ALPHA AMYLASE 12X10ML</t>
  </si>
  <si>
    <t>HUMAN GGT 10X10ML</t>
  </si>
  <si>
    <t>GLUCOSE</t>
  </si>
  <si>
    <t>GOT(ASAT) LIQUICOLOR 10X10ML</t>
  </si>
  <si>
    <t>GPT(ALAT)LIQUIUV 10X10ML</t>
  </si>
  <si>
    <t>HDL CHOLESTEROL 80ML</t>
  </si>
  <si>
    <t>HUMATROL N 6X5ML</t>
  </si>
  <si>
    <t>HUMATROL P 6X5ML</t>
  </si>
  <si>
    <t>LDL CHOLESTEROL 80ML</t>
  </si>
  <si>
    <t>HUMASTAR TOTAL PROTEIN 4X100ML</t>
  </si>
  <si>
    <t>HUMAN TRIGLYCERIDES LIQUICOLOR 9X15ML</t>
  </si>
  <si>
    <t>SODIUM CONDITIONER 100ML</t>
  </si>
  <si>
    <t>UREA LIQUICOLOR 8X50 ML</t>
  </si>
  <si>
    <t>HUMAN UREA LIQUIUV 8X50ML</t>
  </si>
  <si>
    <t>CHOLESTEROL LIQ</t>
  </si>
  <si>
    <t>BILIRUBIN D &amp; T</t>
  </si>
  <si>
    <t>POTASSIUM LIQUIRAPID 100 ML</t>
  </si>
  <si>
    <t>SODIUM LIQUIRAPID 40ML</t>
  </si>
  <si>
    <t>CHLORIDE LIQUICOLOR 200 ML</t>
  </si>
  <si>
    <t>CREATININE LIQUICOLOR</t>
  </si>
  <si>
    <t>PAPER FOR HUMALYZER 2000 AND HUMALYTE</t>
  </si>
  <si>
    <t>PAPER FOR HUMALYZER 3000</t>
  </si>
  <si>
    <t>PAPER FOR HUMALYZER 3500</t>
  </si>
  <si>
    <t>HUMASTER 80, 180, 300</t>
  </si>
  <si>
    <t>HUMASTAR AUTO BILIRUBIN DIRECT 375ML</t>
  </si>
  <si>
    <t>HUMASTAR AUTO BILIRUBIN TOTAL 375ML</t>
  </si>
  <si>
    <t>HUMASTAR AUTO CREATININE LIQUICOLOR 250ML</t>
  </si>
  <si>
    <t>HUMASTAR AUTOCAL 4X5ML</t>
  </si>
  <si>
    <t>HUMASTAR GGT 10X10ML</t>
  </si>
  <si>
    <t>TOTAL PROTEIN 4X100ML</t>
  </si>
  <si>
    <t>TRIGLYCERIDES LIQUICOLOR 9X15ML</t>
  </si>
  <si>
    <t>HUMALYTE REAGENT PACK PLUS</t>
  </si>
  <si>
    <t>HUMASTAR 80 CUVETTES, 500 WELLS</t>
  </si>
  <si>
    <t>HUMASTAR 180 CUVETTES, 800 WELLS</t>
  </si>
  <si>
    <t>HUMASTAR 80 SAMPLE CUPS, 500 PCS</t>
  </si>
  <si>
    <t>HUMASTAR 180 SAMPLE CUPS, 500 PCS</t>
  </si>
  <si>
    <t>WASH ADDITIVE</t>
  </si>
  <si>
    <t>4 X25ml</t>
  </si>
  <si>
    <t>HUMASTAR 600</t>
  </si>
  <si>
    <t>HUMASTAR 600 ALKALINE PHOSPHATASE 250 TESTS</t>
  </si>
  <si>
    <t>HUMASTAR 600 SERUM AMYLASE 780 TESTS</t>
  </si>
  <si>
    <t>HUMASTER 600 PANCREATIC AMYLASE</t>
  </si>
  <si>
    <t>HUMASTAR 600 AUTO BILIRUBIN DIRECT 210 TESTS</t>
  </si>
  <si>
    <t>HUMASTAR 600 AUTO BILIRUBIN TOTAL  210 TESTS</t>
  </si>
  <si>
    <t>HUMASTAR 600 AUTO CREATININE LIQUICOLOR 250ML</t>
  </si>
  <si>
    <t>HUMASTAR 600 GGT 250 TESTS</t>
  </si>
  <si>
    <t>HUMASTAR 600  GLUCOSE</t>
  </si>
  <si>
    <t>HUMASTAR 600 DILUENT 20ML</t>
  </si>
  <si>
    <t>HUMASTAR 600 GPT(ALAT)LIQUIUV 10ML</t>
  </si>
  <si>
    <t>HUMASTAR 600 GOT ( ASAT) 10 X 10ML</t>
  </si>
  <si>
    <t>HUMASTAR 600 HDL CHOLESTEROL 80ML</t>
  </si>
  <si>
    <t>HUMASTAR 600 HUMATROL N 6X5ML</t>
  </si>
  <si>
    <t>HUMASTAR 600 HUMATROL P 6X5ML</t>
  </si>
  <si>
    <t>HUMASTAR 600  LDL CHOLESTEROL 80ML</t>
  </si>
  <si>
    <t>HUMASTAR 600 TOTAL PROTEIN 4X100ML</t>
  </si>
  <si>
    <t>HUMASTAR 600 TRIGLYCERIDES LIQUICOLOR 9X15ML</t>
  </si>
  <si>
    <t>HUMASTAR 600 UREA LIQUIUV 8X50ML</t>
  </si>
  <si>
    <t xml:space="preserve">HUMASTAR 600 TOTAL CHOLESTEROL </t>
  </si>
  <si>
    <t>HUMASTAR 600 LACTATE DEHYDROGENASE</t>
  </si>
  <si>
    <t>HUMASTAR 600 URIC ACID</t>
  </si>
  <si>
    <t>WASH ADDITIVES</t>
  </si>
  <si>
    <t>TIP CLEANING KIT</t>
  </si>
  <si>
    <t>2 X 20 ml</t>
  </si>
  <si>
    <t>HUMASTAR 600 CUVETTES, 1200 WELLS</t>
  </si>
  <si>
    <t>HUMASTAR 600 SAMPLE CUPS, 500 PCS</t>
  </si>
  <si>
    <t>COBAS c311</t>
  </si>
  <si>
    <t>ALBUMIN BCG 300 TESTS</t>
  </si>
  <si>
    <t>ALP LARGE 400 TESTS</t>
  </si>
  <si>
    <t>ALT 500 TESTS</t>
  </si>
  <si>
    <t>AMMONIA 250 TESTS</t>
  </si>
  <si>
    <t>AMYLASE PANCREATIC 200 TESTS</t>
  </si>
  <si>
    <t>AMYLASE-T 300 TESTS</t>
  </si>
  <si>
    <t>AST IFCC 500 TESTS</t>
  </si>
  <si>
    <t>BICARBONATE 250 TESTS</t>
  </si>
  <si>
    <t>BILIRUBIN-D 350 TESTS</t>
  </si>
  <si>
    <t>BILIRUBIN-T (LIQUID) 250 TESTS</t>
  </si>
  <si>
    <t>CALCIUM, 300 TESTS</t>
  </si>
  <si>
    <t>CHOLESTEROL 400 TESTS</t>
  </si>
  <si>
    <t>CHOLINESTERASE, 200 TESTS</t>
  </si>
  <si>
    <t>C-REACTIVE PROTEIN HIGH SENSITIVE, 300 TESTS</t>
  </si>
  <si>
    <t>CREATINE KINASE (CK) 200 TESTS</t>
  </si>
  <si>
    <t>CREATINE KINASE-MB (CK-MB) 100 TESTS</t>
  </si>
  <si>
    <t>CREATININE JAFFÉ 700 TESTS</t>
  </si>
  <si>
    <t>CREATININE PAP 250 TESTS</t>
  </si>
  <si>
    <t>GGT SZASZ/IFCC 400 TESTS</t>
  </si>
  <si>
    <t>GLUCOSE HK GEN.3 800 TESTS</t>
  </si>
  <si>
    <t>HBA1C, 150 TESTS</t>
  </si>
  <si>
    <t>HDL CHOLESTEROL  200 TESTS</t>
  </si>
  <si>
    <t>IRON 200 TESTS</t>
  </si>
  <si>
    <t>LACTATE 100 TESTS</t>
  </si>
  <si>
    <t>LACTATE DEHYDROGENASE (LDH) 300 TESTS</t>
  </si>
  <si>
    <t>LDL CHOLESTEROL  175 TESTS</t>
  </si>
  <si>
    <t>LIPASE, 200 TESTS</t>
  </si>
  <si>
    <t>MAGNESIUM 250 TESTS</t>
  </si>
  <si>
    <t>PHOSPHORUS 250 TESTS</t>
  </si>
  <si>
    <t>TOTAL PROTEIN (S,P) 300 TESTS</t>
  </si>
  <si>
    <t>TOTAL PROTEIN URINE/CSF 150 TESTS</t>
  </si>
  <si>
    <t>TRIGLYCERIDES 250 TESTS</t>
  </si>
  <si>
    <t>UREA/BUN 500 TESTS</t>
  </si>
  <si>
    <t>150145</t>
  </si>
  <si>
    <t>URIC ACID 400 TESTS</t>
  </si>
  <si>
    <t>ISE reagents &amp; consumables</t>
  </si>
  <si>
    <t>150076</t>
  </si>
  <si>
    <t>SODIUM (NA) ELECTRODE 1PIECE</t>
  </si>
  <si>
    <t>POTASSIUM (K )ELECTRODE 1PIECE</t>
  </si>
  <si>
    <t>CHLORIDE (CL) ELECTRODE 1PIECE</t>
  </si>
  <si>
    <t>REFERENCE ELECTRODE 1PIECE</t>
  </si>
  <si>
    <t>ISE STANDARD LOW 10X3 ML</t>
  </si>
  <si>
    <t>ISE STANDARD HIGH 10X3 ML</t>
  </si>
  <si>
    <t>ISE COMPENSATOR 10X3 ML</t>
  </si>
  <si>
    <t>ISE DILUENT GEN.2 5X300 ML</t>
  </si>
  <si>
    <t>ISE INTERNAL STANDARD GEN.2 5X600 ML</t>
  </si>
  <si>
    <t>ISE REFERENCE ELECTROLYTE SOLUTION 5X300 ML</t>
  </si>
  <si>
    <t>ISE CLEANING SOLUTION 5X100 ML</t>
  </si>
  <si>
    <t>150126</t>
  </si>
  <si>
    <t>ISE INTERNAL STANDARD INSERT 20 PCS</t>
  </si>
  <si>
    <t>150129</t>
  </si>
  <si>
    <t>ACTIVATOR 9X12 ML</t>
  </si>
  <si>
    <t>COBAS c 311  Auxiliary Reagents</t>
  </si>
  <si>
    <t>NAOH-D (C-PACK) 58.7 ML</t>
  </si>
  <si>
    <t>SMS (C-PACK) 41.2 ML</t>
  </si>
  <si>
    <t>9 % NACL DILUENT 39.2 ML</t>
  </si>
  <si>
    <t>DETERGENT 1 NAOH -D 2 X 1.8 L</t>
  </si>
  <si>
    <t>DETERGENT 2 ACID WASH 2 X 2.0 L</t>
  </si>
  <si>
    <t>MULTICLEAN (SAMPLE PROBE CLEAER 1), 12X59.5 ML</t>
  </si>
  <si>
    <t>SMS (SAMPLE PROBE CLEANER 2), 12X70 ML</t>
  </si>
  <si>
    <t>ECOTERGENT FOR COBAS C 311</t>
  </si>
  <si>
    <t>HBA1C HEMOLYZING REAGENT (A1CD) WHOLE BLOOD APPLICATION 44 ML</t>
  </si>
  <si>
    <t>HBA1C SPECIAL CELL CLEANING SOLUTION (SCCS) 41.2 ML</t>
  </si>
  <si>
    <t>COBAS c 311  Accessories and Consumables</t>
  </si>
  <si>
    <t>150056</t>
  </si>
  <si>
    <t xml:space="preserve">HALOGEN LAMP </t>
  </si>
  <si>
    <t>SAMPLE CUPS 250 PCS</t>
  </si>
  <si>
    <t>COBAS C 311 REACTION CELL SETS (3 SETS A PACK)</t>
  </si>
  <si>
    <t>COBAS c 311 Controls</t>
  </si>
  <si>
    <t>PRECICONTROL CLINCHEM MULTI 1</t>
  </si>
  <si>
    <t>PRECICONTROL CLINCHEM MULTI 2</t>
  </si>
  <si>
    <t>COBAS PRECINORM U</t>
  </si>
  <si>
    <t>COBAS PRECIPATH U</t>
  </si>
  <si>
    <t xml:space="preserve"> COBAS PRECINORM L</t>
  </si>
  <si>
    <t xml:space="preserve"> COBAS PRECIPATH  LDL/HDL </t>
  </si>
  <si>
    <t>PRECICONTROL HBA1C NORMAL 4 X 1 ML</t>
  </si>
  <si>
    <t>PRECICONTROL HBA1C PATHOLOGICAL 4 X 1 ML</t>
  </si>
  <si>
    <t>CONTROL ABNORMAL FOR AMMONIA/BICARBONATE 5 X 4 ML</t>
  </si>
  <si>
    <t>CONTROL NORMAL FOR AMMONIA/BICARBONATE 5 X 4 ML</t>
  </si>
  <si>
    <t>COBAS c 311 Calibrators</t>
  </si>
  <si>
    <t>CFAS 12X3ML</t>
  </si>
  <si>
    <t>CFAS HBA1C 3 X 1 ML</t>
  </si>
  <si>
    <t>CFAS PROTEIN URINE/CSF 5 X 1 ML</t>
  </si>
  <si>
    <t>CFAS AMMONIA/BICARBONATE 2 X 4 ML</t>
  </si>
  <si>
    <t>CFAS CK-MB 3 X 1 ML</t>
  </si>
  <si>
    <t>CFAS LIPIDS 3X1 ML</t>
  </si>
  <si>
    <t>REVERSE OSMOSIS CONSUMABLES</t>
  </si>
  <si>
    <t>PRETREATMENT CARTRIDGE 1PIECE</t>
  </si>
  <si>
    <t>CONDITIONING MODULE 1PIECE</t>
  </si>
  <si>
    <t>RO MODULE MEMBRANE 1PIECE</t>
  </si>
  <si>
    <t>CO2 TRAP REPLACEMENT PIECE</t>
  </si>
  <si>
    <t>UV LAMP 1PIECE</t>
  </si>
  <si>
    <t>COBAS Integra 400</t>
  </si>
  <si>
    <t xml:space="preserve"> TOTAL PROTEIN (S,P) 300 TESTS</t>
  </si>
  <si>
    <t>ALP (ALP2L) LARGE 400 TESTS</t>
  </si>
  <si>
    <t>HDL CHOLESTEROL 200 TESTS</t>
  </si>
  <si>
    <t>LDL CHOLESTEROL 175 TESTS</t>
  </si>
  <si>
    <t>Cobas Integra 400 ISE reagents &amp; consumables</t>
  </si>
  <si>
    <t>COBAS INTEGRA SODIUM (NA) ELECTRODE 1PIECE</t>
  </si>
  <si>
    <t>COBAS INTEGRA POTASSIUM (K) ELECTRODE 1PIECE</t>
  </si>
  <si>
    <t>COBAS INTEGRA CHLODRIDE (CL) ELECTRODE 1PIECE</t>
  </si>
  <si>
    <t>COBAS INTEGRA REFERENCE ELECTRODE 1PIECE</t>
  </si>
  <si>
    <t>COBAS INTEGRA ISE CALIBRATOR DIRECT, 1 X 250 ML</t>
  </si>
  <si>
    <t>COBAS INTEGRA ISE CALIBRATOR INDIRECT, 1 X 250 ML</t>
  </si>
  <si>
    <t>ISE ETCHER 6 X 11 ML</t>
  </si>
  <si>
    <t>ISE DEPROTEINIZER, 6 X 21 ML</t>
  </si>
  <si>
    <t>COBAS INTEGRA ISE REF. ELECTROLYTE SOLUTION,  1 X250 ML</t>
  </si>
  <si>
    <t>COBAS INTEGRA ISE SOLUTION 1, 6 X 17 ML</t>
  </si>
  <si>
    <t>COBAS INTEGRA ISE SOLUTION 2, 6 X 9 ML</t>
  </si>
  <si>
    <t>COBAS INTEGRA ISE SOLUTION 3, 6 X 9 ML</t>
  </si>
  <si>
    <t>COBAS Integra 400 Auxiliary Reagents</t>
  </si>
  <si>
    <t>ACTIVATOR, 9 X 12 ML</t>
  </si>
  <si>
    <t>CLEANER, 1000 ML</t>
  </si>
  <si>
    <t>CLEANER CASSETTE 150 TESTS</t>
  </si>
  <si>
    <t>DEPROTEINIZER, 6 X 21 ML</t>
  </si>
  <si>
    <t>HEMOLYZING REAGENT FOR HBA1C, WHOLE BLOOD APPLICATION 6 X 10 ML</t>
  </si>
  <si>
    <t>NACL 9% DILUENT, 6 X 23 ML</t>
  </si>
  <si>
    <t>COBAS Integra 400 Accessories and Consumables</t>
  </si>
  <si>
    <t>COBAS INTEGRA 400 SAMPLE CUPS WHITE WITH HOLES, 1000 PCS</t>
  </si>
  <si>
    <t>COBAS INTEGRA 400 MICROCUVETTES, 20 X 1000 PCS</t>
  </si>
  <si>
    <t>150030</t>
  </si>
  <si>
    <t>COBAS INTEGRA 400 PROBE SET, 2 PCS</t>
  </si>
  <si>
    <t>150034</t>
  </si>
  <si>
    <t>COBAS INTEGRA 400 WASTE CONTAINER, 20 PCS</t>
  </si>
  <si>
    <t xml:space="preserve"> COBAS INTEGRA 400 HALOGEN LAMP, 1 PC</t>
  </si>
  <si>
    <t>COBAS Integra 400 Controls</t>
  </si>
  <si>
    <t>COBAS PRECINORM L</t>
  </si>
  <si>
    <t xml:space="preserve">COBAS PRECIPATH  LDL/HDL </t>
  </si>
  <si>
    <t>COBAS Integra 400 Calibrators</t>
  </si>
  <si>
    <t xml:space="preserve">Cobas c111 </t>
  </si>
  <si>
    <t>COBAS C 111 ALBUMIN BCG 4 X 100 TESTS</t>
  </si>
  <si>
    <t>COBAS C 111 ALP 4 X 50 TESTS</t>
  </si>
  <si>
    <t>COBAS C 111 ALT 4 X 100 TESTS</t>
  </si>
  <si>
    <t>OBAS C 111  AMMONIA, 2 X 50 ML</t>
  </si>
  <si>
    <t>COBAS C 111 AMYLASE-T 2 X 100 TESTS</t>
  </si>
  <si>
    <t>COBAS C 111 AMYLASE-PANCREATIC 2 X 50 TESTS</t>
  </si>
  <si>
    <t>COBAS C 111 AST IFCC 4 X 100 TESTS</t>
  </si>
  <si>
    <t>COBAS C 111 BICARBONATE 2 X 100 ML</t>
  </si>
  <si>
    <t>COBAS C 111 BILIRUBIN-D 2 X 50 TESTS</t>
  </si>
  <si>
    <t>COBAS C 111 BILIRUBIN-T (LIQUID) 4 X 100 TESTS</t>
  </si>
  <si>
    <t>COBAS C 111 CALCIUM 4 X 100 TESTS</t>
  </si>
  <si>
    <t>COBAS C 111 CHOLESTEROL 4 X 100 TESTS</t>
  </si>
  <si>
    <t>COBAS C 111  HDL CHOLESTEROL  2 X 100 TESTS</t>
  </si>
  <si>
    <t>COBAS C 111 LDL CHOLESTEROL  2 X 50 TESTS</t>
  </si>
  <si>
    <t>COBAS C 111 CRP HS 2 X 50 TESTS</t>
  </si>
  <si>
    <t>COBAS C 111 CREATINE KINASE (CK), 2 X 100 ML</t>
  </si>
  <si>
    <t>COBAS C 111 CREATINE KINASE - MB 2 X 50 TESTS</t>
  </si>
  <si>
    <t>COBAS C 111 CREATININE JAFFÉ 4 X 100 TESTS</t>
  </si>
  <si>
    <t>COBAS C 111 GGT SZASZ/IFCC 2 X 100 TESTS</t>
  </si>
  <si>
    <t>COBAS C 111 GLUCOSE HK GEN.2 4 X 100 TESTS</t>
  </si>
  <si>
    <t>COBAS C 111 HBA1C 2 X 100 TESTS</t>
  </si>
  <si>
    <t>COBAS C 111 IRON 2 X 50 TESTS</t>
  </si>
  <si>
    <t>COBAS C 111 LACTATE 2 X 50 TESTS</t>
  </si>
  <si>
    <t>COBAS C 111 LACTATE DEHYDROGENASE 2 X 50 ML</t>
  </si>
  <si>
    <t>COBAS C 111 LIPASE 2 X 50 ML</t>
  </si>
  <si>
    <t>COBAS C 111 MAGNESIUM 2 X 50 ML</t>
  </si>
  <si>
    <t>COBAS C 111 PHOSPHORUS 2 X 50 ML</t>
  </si>
  <si>
    <t>COBAS C 111 TOTAL PROTEIN (S,P) 4 X 100 TESTS</t>
  </si>
  <si>
    <t>COBAS C 111 TRIGLYCERIDES 4 X 50 TESTS</t>
  </si>
  <si>
    <t>COBAS C 111 UREA/BUN 4 X 100 TESTS</t>
  </si>
  <si>
    <t>COBAS C 111 URIC ACID 4 X 100 TESTS</t>
  </si>
  <si>
    <t>Cobas c111 ISE reagents &amp; consumables</t>
  </si>
  <si>
    <t>COBAS C 111 SODIUM (NA) ELECTRODE 1PIECE</t>
  </si>
  <si>
    <t>COBAS C 111 POTASSIUM (K) ELECTRODE 1PIECE</t>
  </si>
  <si>
    <t>COBAS C 111 CHLORIDE) CL ELECTRODE 1PIECE</t>
  </si>
  <si>
    <t>COBAS C 111 REFERENCE ELECTRODE 1PIECE</t>
  </si>
  <si>
    <t>COBAS C 111 CALIBRATOR INDIRECT/URINE 2 X 230 ML</t>
  </si>
  <si>
    <t>COBAS C 111 REFERENCE SOLUTION, 2 X 115 ML</t>
  </si>
  <si>
    <t>COBAS C 111CALIBRATOR KIT, 6 X 8 ML</t>
  </si>
  <si>
    <t>COBAS C 111 ETCHER 2 X 11 ML</t>
  </si>
  <si>
    <t>COBAS c 111 Auxiliary Reagents</t>
  </si>
  <si>
    <t>NACL 9% DILUENT 4 X 12 ML</t>
  </si>
  <si>
    <t>CLEANER, BASIC (NAOH-D) 4 X 21 ML</t>
  </si>
  <si>
    <t>CLEANER INTEGRA 1000ML</t>
  </si>
  <si>
    <t>DEPROTERINIZER 2 X 11 ML</t>
  </si>
  <si>
    <t>COBAS c 111 Accessories and Consumables</t>
  </si>
  <si>
    <t>SAMPLE CUPS 2 ML, 5000 PCS</t>
  </si>
  <si>
    <t>COBAS C 111  MICROCUVETTES 1680 PCS/ BOX</t>
  </si>
  <si>
    <t>PRINTER PAPER, 5 PCS</t>
  </si>
  <si>
    <t>HALOGEN LAMP 1 PC</t>
  </si>
  <si>
    <t>COBAS C 111 PROBE SET, 2 PCS</t>
  </si>
  <si>
    <t>COBAS c 111 Controls</t>
  </si>
  <si>
    <t>COBAS c 111 Calibrators</t>
  </si>
  <si>
    <t xml:space="preserve">CHEMICALS AND STAIN POWDERS  </t>
  </si>
  <si>
    <t xml:space="preserve">ACETONE AR 2.5L                                   </t>
  </si>
  <si>
    <t xml:space="preserve">ACETONE SOLUTION 1L                               </t>
  </si>
  <si>
    <t xml:space="preserve">BASIC FUCHSINE 100G                               </t>
  </si>
  <si>
    <t xml:space="preserve">BRILLIANT CRESYL BLUE 25G                         </t>
  </si>
  <si>
    <t xml:space="preserve">GLACIAL ACETIC ACID 2.5L                          </t>
  </si>
  <si>
    <t xml:space="preserve">ETHANOL ABSOLUTE 2.5LTR                           </t>
  </si>
  <si>
    <t xml:space="preserve">FORMALDEHYDE SOLUTION (FORMALIN) 40% 1L           </t>
  </si>
  <si>
    <t xml:space="preserve">GIEMSA STAIN POWDER 25G                           </t>
  </si>
  <si>
    <t xml:space="preserve">HYDROCHLORIC ACID 1 LITRE                         </t>
  </si>
  <si>
    <t xml:space="preserve">ISOPROPYL ETHANOL STERILE SOLUTION 99.7% 1L       </t>
  </si>
  <si>
    <t>MAYGRUNWALD POWDER,25G</t>
  </si>
  <si>
    <t xml:space="preserve">METHANOL AR 2.5 LTR SOLUTION                      </t>
  </si>
  <si>
    <t xml:space="preserve">METHYLENE BLUE 25G                               </t>
  </si>
  <si>
    <t xml:space="preserve">PHENOL 500G                                       </t>
  </si>
  <si>
    <t xml:space="preserve">SODIUM METABISULPHATE 500G                        </t>
  </si>
  <si>
    <t xml:space="preserve">SODIUM CHLORIDE 500G GPR POWDER                   </t>
  </si>
  <si>
    <t xml:space="preserve">FLOURESCENT MICROSCOPE-ABSOLUTE ETHANOL 1L  </t>
  </si>
  <si>
    <t>FLOURESCENT MICROSCOPE-AURAMINE O REAGENT 25g</t>
  </si>
  <si>
    <t xml:space="preserve">FLOURESCENT MICROSCOPE-HCL, 35% 1L          </t>
  </si>
  <si>
    <t>FLOURESCENT MICROSCOPE-POTASSIUM PERMANGNATE 500g</t>
  </si>
  <si>
    <t>CULTURE &amp; SENSTIVITY</t>
  </si>
  <si>
    <t>CULTURE MEDIA</t>
  </si>
  <si>
    <t xml:space="preserve">ALKALINE PEPTONE WATER 500 G                      </t>
  </si>
  <si>
    <t xml:space="preserve">BLOOD AGAR BASE NO.2 500GM                        </t>
  </si>
  <si>
    <t xml:space="preserve">BRAIN HEART INFUSION BROTH,500GM                  </t>
  </si>
  <si>
    <t xml:space="preserve">CLED MEDIUM(SINGLE INDICATOR) 500GM               </t>
  </si>
  <si>
    <t xml:space="preserve">GLUCOSE AR 500GM                                  </t>
  </si>
  <si>
    <t xml:space="preserve">LACTOSE AR 500GM                                  </t>
  </si>
  <si>
    <t xml:space="preserve">MACCONKEY AGAR(WITHOUT SALT)                      </t>
  </si>
  <si>
    <t xml:space="preserve">MULLER HILTON 2 AGAR 500GM                        </t>
  </si>
  <si>
    <t xml:space="preserve">NUTRIENT AGAR 500 GM                              </t>
  </si>
  <si>
    <t xml:space="preserve">PEPTONE WATER 500 GM                              </t>
  </si>
  <si>
    <t xml:space="preserve">SABOURAUD DEXTROSE AGAR 500 GM                    </t>
  </si>
  <si>
    <t xml:space="preserve">SIM AGAR 500GM                                    </t>
  </si>
  <si>
    <t xml:space="preserve">SIMMONS CITRATE AGAR 500GM                        </t>
  </si>
  <si>
    <t xml:space="preserve">SUCROSE AR 500GM                                  </t>
  </si>
  <si>
    <t xml:space="preserve">TCBS CHOLERAE MEDIUM,500GM                        </t>
  </si>
  <si>
    <t xml:space="preserve">TRIPLE SUGAR IRON AGAR 500GM                      </t>
  </si>
  <si>
    <t xml:space="preserve">UREA AGAR BASE 500GM                              </t>
  </si>
  <si>
    <t xml:space="preserve">UREA 40% 100ML                                    </t>
  </si>
  <si>
    <t xml:space="preserve">XLD-MEDIUM 500GM                                  </t>
  </si>
  <si>
    <t>ANTI-MICROBIAL DISCS (SENSITIVITY DISCS)</t>
  </si>
  <si>
    <t xml:space="preserve">AMPICILLIN 10UG                                   </t>
  </si>
  <si>
    <t xml:space="preserve">AMPICILLIN 25UG                                   </t>
  </si>
  <si>
    <t xml:space="preserve">AUGMENTIN 30UG                                    </t>
  </si>
  <si>
    <t xml:space="preserve">BACITRACIN DISC 10UG                              </t>
  </si>
  <si>
    <t xml:space="preserve">CEFTAZIDIME 10UG                                  </t>
  </si>
  <si>
    <t xml:space="preserve">CHLORAMPHENICOL 30UG                              </t>
  </si>
  <si>
    <t xml:space="preserve">CIPROFLOXACIN 5UG                                 </t>
  </si>
  <si>
    <t xml:space="preserve">CLINDAMYCIN 10UG                                  </t>
  </si>
  <si>
    <t xml:space="preserve">COTRIMOXAZOLE 25UG                                </t>
  </si>
  <si>
    <t xml:space="preserve">ERYTHROMYCIN 15 IU                                </t>
  </si>
  <si>
    <t xml:space="preserve">GENTAMYCIN 10UG                                   </t>
  </si>
  <si>
    <t xml:space="preserve">IMIPENEM 10UG                                     </t>
  </si>
  <si>
    <t xml:space="preserve">METHICILLIN 10UG                                  </t>
  </si>
  <si>
    <t xml:space="preserve">NITROFURANTOIN 50 UG                              </t>
  </si>
  <si>
    <t xml:space="preserve">NALIDIXIC ACID 30 UG                              </t>
  </si>
  <si>
    <t xml:space="preserve">OPTOCHIN 5UG                                      </t>
  </si>
  <si>
    <t xml:space="preserve">PENICILLINE 2 MCG                                 </t>
  </si>
  <si>
    <t xml:space="preserve">TEICOPLANON 30UG                                  </t>
  </si>
  <si>
    <t xml:space="preserve">TETRACYCLINE 30UG                                 </t>
  </si>
  <si>
    <t xml:space="preserve">VANCOMYCIN 30 UG                                  </t>
  </si>
  <si>
    <t>LABORATORY HMIS TOOLS</t>
  </si>
  <si>
    <t xml:space="preserve">LABORATORY ORDER FORMS(HMIS 018B)                 </t>
  </si>
  <si>
    <t xml:space="preserve">LABORATORY TEST REGISTER, HEALTH UNITS            </t>
  </si>
  <si>
    <t>LABORATORY TEST MONTHLY SUMMARY</t>
  </si>
  <si>
    <t xml:space="preserve">LABORATORY STOCK CARD                             </t>
  </si>
  <si>
    <t>TOTAL AMOUNT</t>
  </si>
  <si>
    <t>Ordered by</t>
  </si>
  <si>
    <t>Signature:</t>
  </si>
  <si>
    <t>______________________________</t>
  </si>
  <si>
    <t>Designation:</t>
  </si>
  <si>
    <t>Date:</t>
  </si>
  <si>
    <t>Approved by</t>
  </si>
  <si>
    <t>Confirmed by</t>
  </si>
  <si>
    <t>BD PRESTO</t>
  </si>
  <si>
    <t>BD-FACS Presto cartridge Kit (with a Finger-Stick collection kit)</t>
  </si>
  <si>
    <t>1PC</t>
  </si>
  <si>
    <t>BD-FACS Presto Thermal Printing Paper</t>
  </si>
  <si>
    <t>DISPOSABLE MEDICAL FACE MASKS</t>
  </si>
  <si>
    <t>TESTS</t>
  </si>
  <si>
    <t xml:space="preserve">GLOVES </t>
  </si>
  <si>
    <t xml:space="preserve">CRYPTOCOCCAL (CRAG) LFA Test Kits           </t>
  </si>
  <si>
    <t>MASK FIT APPARATUS</t>
  </si>
  <si>
    <t>FIT TEST CONSUMABLES</t>
  </si>
  <si>
    <t xml:space="preserve">TB MASKS N-95 </t>
  </si>
  <si>
    <t>Cycle:</t>
  </si>
  <si>
    <t>Facility Name:</t>
  </si>
  <si>
    <t>Start Date:</t>
  </si>
  <si>
    <t>District:</t>
  </si>
  <si>
    <t>End Date:</t>
  </si>
  <si>
    <t>Delivery Zone</t>
  </si>
  <si>
    <t>Date Prepared:</t>
  </si>
  <si>
    <t>HF Code:</t>
  </si>
  <si>
    <t>Site</t>
  </si>
  <si>
    <t>District</t>
  </si>
  <si>
    <t>HF Code</t>
  </si>
  <si>
    <t>Sector</t>
  </si>
  <si>
    <t>Hospital</t>
  </si>
  <si>
    <t>Sectors 1,2 &amp; 3</t>
  </si>
  <si>
    <t>Adjumani Mission HC III</t>
  </si>
  <si>
    <t>CA0006</t>
  </si>
  <si>
    <t>Baylor</t>
  </si>
  <si>
    <t>HC III</t>
  </si>
  <si>
    <t>Cycle</t>
  </si>
  <si>
    <t>Start Date</t>
  </si>
  <si>
    <t>End Date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</si>
  <si>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</si>
  <si>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</si>
  <si>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</si>
  <si>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</si>
  <si>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</si>
  <si>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</si>
  <si>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</si>
  <si>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</si>
  <si>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</si>
  <si>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</si>
  <si>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</si>
  <si>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</si>
  <si>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Archbishop Kiwanuka, Mayirye</t>
  </si>
  <si>
    <t>CA0010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</si>
  <si>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</si>
  <si>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</si>
  <si>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</si>
  <si>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</si>
  <si>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</si>
  <si>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</si>
  <si>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</si>
  <si>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</si>
  <si>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</si>
  <si>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</si>
  <si>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</si>
  <si>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</si>
  <si>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CB0005</t>
  </si>
  <si>
    <t>Bujuko HC III</t>
  </si>
  <si>
    <t>CB0011</t>
  </si>
  <si>
    <t>Bujumbura HC III</t>
  </si>
  <si>
    <t>CB0016</t>
  </si>
  <si>
    <t>IDI</t>
  </si>
  <si>
    <t>Busaru HC III</t>
  </si>
  <si>
    <t>CB0015</t>
  </si>
  <si>
    <t>Butende HC III</t>
  </si>
  <si>
    <t>CB0008</t>
  </si>
  <si>
    <t>TASO</t>
  </si>
  <si>
    <t>Buyege HC III</t>
  </si>
  <si>
    <t>Wakiso</t>
  </si>
  <si>
    <t>CB0009</t>
  </si>
  <si>
    <t>Dr. C. Farthing M. Clinic</t>
  </si>
  <si>
    <t>CN0003</t>
  </si>
  <si>
    <t>Ebenezar SDA</t>
  </si>
  <si>
    <t>CE0002</t>
  </si>
  <si>
    <t>Ediofe HC III</t>
  </si>
  <si>
    <t>CE0003</t>
  </si>
  <si>
    <t>Emesco HC III</t>
  </si>
  <si>
    <t>CE0001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</si>
  <si>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</si>
  <si>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</si>
  <si>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</si>
  <si>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</si>
  <si>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</si>
  <si>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</si>
  <si>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</si>
  <si>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</si>
  <si>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Health Initiatives Africa HC II</t>
  </si>
  <si>
    <t>CH0004</t>
  </si>
  <si>
    <t>Health Initiatives Association</t>
  </si>
  <si>
    <t>CH0006</t>
  </si>
  <si>
    <t>Holy Cross Kikyusa</t>
  </si>
  <si>
    <t>CH0003</t>
  </si>
  <si>
    <t>Hope Clinic Makindye</t>
  </si>
  <si>
    <t>CH0001</t>
  </si>
  <si>
    <t>Infectious Disease Institute</t>
  </si>
  <si>
    <t>CI0001</t>
  </si>
  <si>
    <t>Iruhura HC III</t>
  </si>
  <si>
    <t>CI0002</t>
  </si>
  <si>
    <t>J.O.Y Medical Center</t>
  </si>
  <si>
    <t>CJ0001</t>
  </si>
  <si>
    <t>Jjanda  HC III</t>
  </si>
  <si>
    <t>CJ0005</t>
  </si>
  <si>
    <t>Kabarole Hospital</t>
  </si>
  <si>
    <t>CK0001</t>
  </si>
  <si>
    <t>Kabubbu HC III</t>
  </si>
  <si>
    <t>CK0015</t>
  </si>
  <si>
    <t>Kachumbala  Mission HC III</t>
  </si>
  <si>
    <t>CK0016</t>
  </si>
  <si>
    <t>Kagando Hospital</t>
  </si>
  <si>
    <t>CK0011</t>
  </si>
  <si>
    <t>Kambaala HC III</t>
  </si>
  <si>
    <t>CK0018</t>
  </si>
  <si>
    <t>Kamwokya Christian Caring Community</t>
  </si>
  <si>
    <t>CK0003</t>
  </si>
  <si>
    <t>Kanamba</t>
  </si>
  <si>
    <t>CM0051</t>
  </si>
  <si>
    <t>Kasanga Primary Health Care Centre</t>
  </si>
  <si>
    <t>CK0004</t>
  </si>
  <si>
    <t>Katadoba HC III</t>
  </si>
  <si>
    <t>CK0027</t>
  </si>
  <si>
    <t>Katimba HCIII</t>
  </si>
  <si>
    <t>CK0033</t>
  </si>
  <si>
    <t>Katulikire HC III</t>
  </si>
  <si>
    <t>CK0036</t>
  </si>
  <si>
    <t>Kawempe Home Care Initiative</t>
  </si>
  <si>
    <t>CK0012</t>
  </si>
  <si>
    <t>Kei HC III</t>
  </si>
  <si>
    <t>CK0021</t>
  </si>
  <si>
    <t>Kibibi Nursing Home</t>
  </si>
  <si>
    <t>CK0032</t>
  </si>
  <si>
    <t>Kida Hospital</t>
  </si>
  <si>
    <t>CK0007</t>
  </si>
  <si>
    <t>Kidetok HC III</t>
  </si>
  <si>
    <t>CK0022</t>
  </si>
  <si>
    <t>Kiko James Finlays HC III</t>
  </si>
  <si>
    <t>CK0026</t>
  </si>
  <si>
    <t>Kilembe Mines Hospital</t>
  </si>
  <si>
    <t>CK0010</t>
  </si>
  <si>
    <t>Kinawataka Special Clinic</t>
  </si>
  <si>
    <t>CK0034</t>
  </si>
  <si>
    <t>Kinyabwamba HC III</t>
  </si>
  <si>
    <t>CK0028</t>
  </si>
  <si>
    <t>Kinyamaseke HC III</t>
  </si>
  <si>
    <t>CK0039</t>
  </si>
  <si>
    <t>Kinyarugonjo HC III</t>
  </si>
  <si>
    <t>CK0041</t>
  </si>
  <si>
    <t>Kisubi Hospital</t>
  </si>
  <si>
    <t>CK0008</t>
  </si>
  <si>
    <t>Kitabu St. Francis</t>
  </si>
  <si>
    <t>CK0029</t>
  </si>
  <si>
    <t>Kitovu Hospital</t>
  </si>
  <si>
    <t>CK0013</t>
  </si>
  <si>
    <t>Kitovu Mobile AIDS Org.</t>
  </si>
  <si>
    <t>CK0043</t>
  </si>
  <si>
    <t>Koboko Mission HC III</t>
  </si>
  <si>
    <t>CK0017</t>
  </si>
  <si>
    <t>Kyakatara HC III</t>
  </si>
  <si>
    <t>CK0025</t>
  </si>
  <si>
    <t>Kyanya SDA</t>
  </si>
  <si>
    <t>CM0052</t>
  </si>
  <si>
    <t>Kyarumba PHC</t>
  </si>
  <si>
    <t>CK0030</t>
  </si>
  <si>
    <t>Kyembogo HC III</t>
  </si>
  <si>
    <t>CK0024</t>
  </si>
  <si>
    <t>Kyere Mission HC III</t>
  </si>
  <si>
    <t>CK0042</t>
  </si>
  <si>
    <t>Lodongo HC III</t>
  </si>
  <si>
    <t>CM0013</t>
  </si>
  <si>
    <t>Lubaga Hospital</t>
  </si>
  <si>
    <t>CL0001</t>
  </si>
  <si>
    <t>Lufuka Valley HC III</t>
  </si>
  <si>
    <t>CL0006</t>
  </si>
  <si>
    <t>Lulagala HC III</t>
  </si>
  <si>
    <t>CL0005</t>
  </si>
  <si>
    <t>Lwala</t>
  </si>
  <si>
    <t>CL0002</t>
  </si>
  <si>
    <t>Lwebitakuli HC III</t>
  </si>
  <si>
    <t>CL0007</t>
  </si>
  <si>
    <t>Mabira St. Martin HC III</t>
  </si>
  <si>
    <t>CM0018</t>
  </si>
  <si>
    <t>Makonge HC III</t>
  </si>
  <si>
    <t>CM0010</t>
  </si>
  <si>
    <t>Maliba HC III</t>
  </si>
  <si>
    <t>CM0019</t>
  </si>
  <si>
    <t>Maracha Hospital</t>
  </si>
  <si>
    <t>CM0003</t>
  </si>
  <si>
    <t>MARPI Clinic</t>
  </si>
  <si>
    <t>CM0054</t>
  </si>
  <si>
    <t>Maryland HC III</t>
  </si>
  <si>
    <t>CM0011</t>
  </si>
  <si>
    <t>Medical Research Council
(Entebbe)</t>
  </si>
  <si>
    <t>CM0027</t>
  </si>
  <si>
    <t>Midas Touch Medical Services</t>
  </si>
  <si>
    <t>CM0049</t>
  </si>
  <si>
    <t>Mildmay Hospital</t>
  </si>
  <si>
    <t>CM0007</t>
  </si>
  <si>
    <t>Mitala Maria HC III</t>
  </si>
  <si>
    <t>CM0015</t>
  </si>
  <si>
    <t>Mitandi HC III</t>
  </si>
  <si>
    <t>CM0020</t>
  </si>
  <si>
    <t>Moyo Mission HC III</t>
  </si>
  <si>
    <t>CM0008</t>
  </si>
  <si>
    <t>MRC Kyamulibwa</t>
  </si>
  <si>
    <t>CM0005</t>
  </si>
  <si>
    <t>Muhorro HC III</t>
  </si>
  <si>
    <t>CM0025</t>
  </si>
  <si>
    <t>MUJHU Research Centre</t>
  </si>
  <si>
    <t>CM0055</t>
  </si>
  <si>
    <t>Mulago ISS Clinic</t>
  </si>
  <si>
    <t>CM0009</t>
  </si>
  <si>
    <t>Mulago PIDC</t>
  </si>
  <si>
    <t>CM0002</t>
  </si>
  <si>
    <t>Musyenene HC III</t>
  </si>
  <si>
    <t>CM0023</t>
  </si>
  <si>
    <t>Mwenge Estate - James Finlay</t>
  </si>
  <si>
    <t>CM0017</t>
  </si>
  <si>
    <t>Nabwendo HC III</t>
  </si>
  <si>
    <t>CN0021</t>
  </si>
  <si>
    <t>Nakatonya HC III</t>
  </si>
  <si>
    <t>CN0002</t>
  </si>
  <si>
    <t>Nampunge Church of Uganda</t>
  </si>
  <si>
    <t>CN0010</t>
  </si>
  <si>
    <t>Namugongo Fund For Special Children</t>
  </si>
  <si>
    <t>CN0006</t>
  </si>
  <si>
    <t>Namutamba HC III</t>
  </si>
  <si>
    <t>CN0014</t>
  </si>
  <si>
    <t>Ndejje UniversityHC III</t>
  </si>
  <si>
    <t>CN0004</t>
  </si>
  <si>
    <t>Ngora (Freda Carr)</t>
  </si>
  <si>
    <t>CN0008</t>
  </si>
  <si>
    <t>Nkokonjeru Hospital</t>
  </si>
  <si>
    <t>CN0007</t>
  </si>
  <si>
    <t>Nkozi Hospital</t>
  </si>
  <si>
    <t>CN0001</t>
  </si>
  <si>
    <t>Nsambya Home Care</t>
  </si>
  <si>
    <t>CN0009</t>
  </si>
  <si>
    <t>Nsambya Hospital</t>
  </si>
  <si>
    <t>CN0020</t>
  </si>
  <si>
    <t>Nswanjere HC III</t>
  </si>
  <si>
    <t>CN0015</t>
  </si>
  <si>
    <t>Nurture Africa, Nansana</t>
  </si>
  <si>
    <t>CN0011</t>
  </si>
  <si>
    <t>Nyabugando HC III</t>
  </si>
  <si>
    <t>CN0018</t>
  </si>
  <si>
    <t>Nyenga Hospital</t>
  </si>
  <si>
    <t>CS0009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</si>
  <si>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</si>
  <si>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</si>
  <si>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</si>
  <si>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</si>
  <si>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</si>
  <si>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</si>
  <si>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</si>
  <si>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</si>
  <si>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</si>
  <si>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</si>
  <si>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</si>
  <si>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</si>
  <si>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Padre Pio HC III</t>
  </si>
  <si>
    <t>CP0004</t>
  </si>
  <si>
    <t>Padwot Midyere HC III</t>
  </si>
  <si>
    <t>CP0005</t>
  </si>
  <si>
    <t>Pakadha HC III</t>
  </si>
  <si>
    <t>CP0009</t>
  </si>
  <si>
    <t>Pakwach Mission HC III</t>
  </si>
  <si>
    <t>CP0007</t>
  </si>
  <si>
    <t>Rakai Health Science Program</t>
  </si>
  <si>
    <t>CR0002</t>
  </si>
  <si>
    <t>RHSP</t>
  </si>
  <si>
    <t>Rambia HC III</t>
  </si>
  <si>
    <t>CR0015</t>
  </si>
  <si>
    <t>Reach Out, Mbuya</t>
  </si>
  <si>
    <t>CR0001</t>
  </si>
  <si>
    <t>Reachout,Banda</t>
  </si>
  <si>
    <t>CR0008</t>
  </si>
  <si>
    <t>Robidire HC III</t>
  </si>
  <si>
    <t>CR0010</t>
  </si>
  <si>
    <t>Rwenzori Mountaineering Services (RMS)</t>
  </si>
  <si>
    <t>CM0053</t>
  </si>
  <si>
    <t>Rwesande HC IV</t>
  </si>
  <si>
    <t>CR0003</t>
  </si>
  <si>
    <t>St. Adolf Butiiti HC III</t>
  </si>
  <si>
    <t>CS0018</t>
  </si>
  <si>
    <t>St. Ambrose Charity</t>
  </si>
  <si>
    <t>CS0033</t>
  </si>
  <si>
    <t>St. Andrew Bikira HC III</t>
  </si>
  <si>
    <t>CS0023</t>
  </si>
  <si>
    <t>St. Ann Usuk</t>
  </si>
  <si>
    <t>CS0042</t>
  </si>
  <si>
    <t>St. Anthony, Bukalagi</t>
  </si>
  <si>
    <t>CS0051</t>
  </si>
  <si>
    <t>St. Balikudembe HC III</t>
  </si>
  <si>
    <t>CS0022</t>
  </si>
  <si>
    <t>St. Bernard Manya</t>
  </si>
  <si>
    <t>CS0030</t>
  </si>
  <si>
    <t>St. Charles Lwanga</t>
  </si>
  <si>
    <t>CS0014</t>
  </si>
  <si>
    <t>St. Clare Orungo</t>
  </si>
  <si>
    <t>CS0001</t>
  </si>
  <si>
    <t>St. Francis Acumet</t>
  </si>
  <si>
    <t>CS0040</t>
  </si>
  <si>
    <t>St. Francis Hosfa</t>
  </si>
  <si>
    <t>CS0012</t>
  </si>
  <si>
    <t>St. Francis Ocodri</t>
  </si>
  <si>
    <t>CS0050</t>
  </si>
  <si>
    <t>St. Francis, Migyera</t>
  </si>
  <si>
    <t>CS0017</t>
  </si>
  <si>
    <t>St. Francis, Naggalama</t>
  </si>
  <si>
    <t>CS0044</t>
  </si>
  <si>
    <t>St. Gabriel, Mirembe Maria</t>
  </si>
  <si>
    <t>Mubende</t>
  </si>
  <si>
    <t>CS0003</t>
  </si>
  <si>
    <t>St. George, Makukuulu</t>
  </si>
  <si>
    <t>CS0004</t>
  </si>
  <si>
    <t>St. Jacinta Zigoti</t>
  </si>
  <si>
    <t>CS0036</t>
  </si>
  <si>
    <t>St. Joseph Kyamulibwa</t>
  </si>
  <si>
    <t>CK0009</t>
  </si>
  <si>
    <t>St. Joseph Madudu</t>
  </si>
  <si>
    <t>CS0057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</si>
  <si>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</si>
  <si>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</si>
  <si>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</si>
  <si>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</si>
  <si>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</si>
  <si>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</si>
  <si>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</si>
  <si>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</si>
  <si>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Bujuni</t>
  </si>
  <si>
    <t>CS0052</t>
  </si>
  <si>
    <t>St. Luke Katiyi</t>
  </si>
  <si>
    <t>CS0005</t>
  </si>
  <si>
    <t>St. Luke Kiyinda</t>
  </si>
  <si>
    <t>CS0056</t>
  </si>
  <si>
    <t>St. Mary's Kasaala</t>
  </si>
  <si>
    <t>CS0007</t>
  </si>
  <si>
    <t>St. Mary's, Kigumba</t>
  </si>
  <si>
    <t>CS0027</t>
  </si>
  <si>
    <t>St. Matia Mulumba</t>
  </si>
  <si>
    <t>CS0029</t>
  </si>
  <si>
    <t>St. Metchtilda, Kitaasa</t>
  </si>
  <si>
    <t>CK0031</t>
  </si>
  <si>
    <t>St. Michael Wera</t>
  </si>
  <si>
    <t>CS0028</t>
  </si>
  <si>
    <t>St. Monica Katende</t>
  </si>
  <si>
    <t>CS0011</t>
  </si>
  <si>
    <t>St. Padre Pio, Busunju</t>
  </si>
  <si>
    <t>CP0003</t>
  </si>
  <si>
    <t>St. Paul HC IV</t>
  </si>
  <si>
    <t>CS0008</t>
  </si>
  <si>
    <t>St. Stephen’s Hospital, Mpererwe</t>
  </si>
  <si>
    <t>CS0013</t>
  </si>
  <si>
    <t>St. Theresa Lisieux Rwibale</t>
  </si>
  <si>
    <t>CS0019</t>
  </si>
  <si>
    <t>St. Theresa Wekomiire</t>
  </si>
  <si>
    <t>CS0041</t>
  </si>
  <si>
    <t>St. Yoanna Maria Muzeeyi, Buyoga</t>
  </si>
  <si>
    <t>CS0054</t>
  </si>
  <si>
    <t>Stella Maris HC III</t>
  </si>
  <si>
    <t>CS0034</t>
  </si>
  <si>
    <t>Taqwa Community Based</t>
  </si>
  <si>
    <t>CT0002</t>
  </si>
  <si>
    <t>TASO Entebbe</t>
  </si>
  <si>
    <t>CT0001</t>
  </si>
  <si>
    <t>TASO Masaka</t>
  </si>
  <si>
    <t>CT0010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</si>
  <si>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</si>
  <si>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</si>
  <si>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</si>
  <si>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</si>
  <si>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</si>
  <si>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</si>
  <si>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</si>
  <si>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</si>
  <si>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Uganda Martyrs Namugongo</t>
  </si>
  <si>
    <t>CU0007</t>
  </si>
  <si>
    <t>UMSC Mityana</t>
  </si>
  <si>
    <t>CU0006</t>
  </si>
  <si>
    <t>Villa Maria</t>
  </si>
  <si>
    <t>CV0001</t>
  </si>
  <si>
    <t>Virika Hospital</t>
  </si>
  <si>
    <t>CV0002</t>
  </si>
  <si>
    <t>Well Springs HC III</t>
  </si>
  <si>
    <t>CW0002</t>
  </si>
  <si>
    <t>Yerya  HC III</t>
  </si>
  <si>
    <t>CY0001</t>
  </si>
  <si>
    <t>Zumbo HC III</t>
  </si>
  <si>
    <t>CZ0001</t>
  </si>
  <si>
    <t>CDC IP</t>
  </si>
  <si>
    <t>Level of care</t>
  </si>
  <si>
    <t>Region</t>
  </si>
  <si>
    <t>SCTO</t>
  </si>
  <si>
    <t>AAR Health Care Acacia - Private Clinic</t>
  </si>
  <si>
    <t xml:space="preserve">Kampala </t>
  </si>
  <si>
    <t>CA0023</t>
  </si>
  <si>
    <t>Private Clinic</t>
  </si>
  <si>
    <t>Maureen</t>
  </si>
  <si>
    <t xml:space="preserve">Adjumani </t>
  </si>
  <si>
    <t>Mike</t>
  </si>
  <si>
    <t xml:space="preserve">Zombo </t>
  </si>
  <si>
    <t>AIDS Information Centre - Arua</t>
  </si>
  <si>
    <t xml:space="preserve">Arua </t>
  </si>
  <si>
    <t>CF0005</t>
  </si>
  <si>
    <t>AIDS Information Centre - Kampala</t>
  </si>
  <si>
    <t>CA0024</t>
  </si>
  <si>
    <t>Cynthia</t>
  </si>
  <si>
    <t>AIDS Information Centre - Soroti</t>
  </si>
  <si>
    <t xml:space="preserve">Soroti </t>
  </si>
  <si>
    <t>CA0025</t>
  </si>
  <si>
    <t>Samuel</t>
  </si>
  <si>
    <t>Patrick</t>
  </si>
  <si>
    <t xml:space="preserve">Amuria </t>
  </si>
  <si>
    <t xml:space="preserve">Nebbi </t>
  </si>
  <si>
    <t>Archbishop Joseph Cabana - Ssunga HC III</t>
  </si>
  <si>
    <t xml:space="preserve">Masaka </t>
  </si>
  <si>
    <t>CS0076</t>
  </si>
  <si>
    <t>Joseph</t>
  </si>
  <si>
    <t xml:space="preserve">Mityana </t>
  </si>
  <si>
    <t xml:space="preserve">Hoima </t>
  </si>
  <si>
    <t>Mathew</t>
  </si>
  <si>
    <t>Bamu Hospital</t>
  </si>
  <si>
    <t xml:space="preserve">Sembabule </t>
  </si>
  <si>
    <t>CB0054</t>
  </si>
  <si>
    <t>Bank Of Uganda Clinic - Private Clinic</t>
  </si>
  <si>
    <t>CB0055</t>
  </si>
  <si>
    <t xml:space="preserve">Luwero </t>
  </si>
  <si>
    <t>Braakline Clinic - Private Clinic</t>
  </si>
  <si>
    <t>CB0056</t>
  </si>
  <si>
    <t>Bugema HC III</t>
  </si>
  <si>
    <t>CB0057</t>
  </si>
  <si>
    <t>MILDMAY</t>
  </si>
  <si>
    <t>Bugolobi Medical Centre - Private Clinic</t>
  </si>
  <si>
    <t>CB0058</t>
  </si>
  <si>
    <t>Buhaghura HC III</t>
  </si>
  <si>
    <t xml:space="preserve">Kasese </t>
  </si>
  <si>
    <t>CB0059</t>
  </si>
  <si>
    <t>FortPortal</t>
  </si>
  <si>
    <t>Emmanuel/Falisy</t>
  </si>
  <si>
    <t xml:space="preserve">Mpigi </t>
  </si>
  <si>
    <t xml:space="preserve">Bundibugyo </t>
  </si>
  <si>
    <t>Bweyogerere Medical Clinic- Dental &amp; Laboratory Services</t>
  </si>
  <si>
    <t>CB0060</t>
  </si>
  <si>
    <t>Case Medical Centre - Private Clinic</t>
  </si>
  <si>
    <t>CC0001</t>
  </si>
  <si>
    <t>Chandaria Medical Clinic - Private Clinic</t>
  </si>
  <si>
    <t>CC0005</t>
  </si>
  <si>
    <t>Community Health Centre Lugoba- Kawempe</t>
  </si>
  <si>
    <t>CC0006</t>
  </si>
  <si>
    <t>Crane Health Services - Private Clinic</t>
  </si>
  <si>
    <t>CC0007</t>
  </si>
  <si>
    <t>Doctors' Hospital Sseguku</t>
  </si>
  <si>
    <t>CD0004</t>
  </si>
  <si>
    <t>Donna Medical Centre - Private Clinic</t>
  </si>
  <si>
    <t>CD0005</t>
  </si>
  <si>
    <t>Double Cure Medical Centre - Private Clinic</t>
  </si>
  <si>
    <t>CD0006</t>
  </si>
  <si>
    <t>Dr. Ddamulira's Private Clinic</t>
  </si>
  <si>
    <t>CD0007</t>
  </si>
  <si>
    <t xml:space="preserve">Kibaale </t>
  </si>
  <si>
    <t>Emmanuel Medical Centre - Private Clinic</t>
  </si>
  <si>
    <t>CE0006</t>
  </si>
  <si>
    <t>Equator Health Care - Private Clinic</t>
  </si>
  <si>
    <t>CE0007</t>
  </si>
  <si>
    <t>Faith Mulira Health Care Centre - Private Clinic</t>
  </si>
  <si>
    <t>CF0006</t>
  </si>
  <si>
    <t>Family Care - Private Clinic</t>
  </si>
  <si>
    <t>CF0008</t>
  </si>
  <si>
    <t xml:space="preserve">Family Care Hospital </t>
  </si>
  <si>
    <t>CF0007</t>
  </si>
  <si>
    <t>Fiduga Staff Clinic HC III</t>
  </si>
  <si>
    <t>CF0009</t>
  </si>
  <si>
    <t>Fr. Bilbao/Bilbao HC III</t>
  </si>
  <si>
    <t xml:space="preserve">Moyo </t>
  </si>
  <si>
    <t>CF0003</t>
  </si>
  <si>
    <t>Franciscan Kakooge HC IV</t>
  </si>
  <si>
    <t xml:space="preserve">Nakasongola </t>
  </si>
  <si>
    <t>CF0010</t>
  </si>
  <si>
    <t xml:space="preserve">Galilee Community General Hospital </t>
  </si>
  <si>
    <t>CG0008</t>
  </si>
  <si>
    <t xml:space="preserve">Gwattiro Hospital </t>
  </si>
  <si>
    <t>CG0009</t>
  </si>
  <si>
    <t>Hassan Tourabi HC III</t>
  </si>
  <si>
    <t>CH0009</t>
  </si>
  <si>
    <t xml:space="preserve">Buikwe </t>
  </si>
  <si>
    <t>MUWRP</t>
  </si>
  <si>
    <t>DOD</t>
  </si>
  <si>
    <t>Henrob Medical Centre - Private Clinic</t>
  </si>
  <si>
    <t>CH0010</t>
  </si>
  <si>
    <t>Hima Cement Clinic - Private Clinic</t>
  </si>
  <si>
    <t>CH0011</t>
  </si>
  <si>
    <t>Holy Cross Orthodox Hospital</t>
  </si>
  <si>
    <t>CO0013</t>
  </si>
  <si>
    <t>Holy Family Hospital - Nyapea</t>
  </si>
  <si>
    <t>CN0042</t>
  </si>
  <si>
    <t>Holy Innocents HC III</t>
  </si>
  <si>
    <t xml:space="preserve">Bukedea </t>
  </si>
  <si>
    <t>CH0012</t>
  </si>
  <si>
    <t>Hope Again Medical Centre - Private Clinic</t>
  </si>
  <si>
    <t xml:space="preserve">Kyenjojo </t>
  </si>
  <si>
    <t>CH0013</t>
  </si>
  <si>
    <t>Ikan Medical Centre HC III</t>
  </si>
  <si>
    <t>CI0012</t>
  </si>
  <si>
    <t>International Hospital Kampala</t>
  </si>
  <si>
    <t>CI0003</t>
  </si>
  <si>
    <t>International Medical Centre Park Royal - Private Clinic</t>
  </si>
  <si>
    <t>CI0013</t>
  </si>
  <si>
    <t xml:space="preserve">Kabarole </t>
  </si>
  <si>
    <t>Joint Clinical Resarch Centre</t>
  </si>
  <si>
    <t>CJ0006</t>
  </si>
  <si>
    <t>Jumbo Corner Medical Clinic</t>
  </si>
  <si>
    <t>CJ0010</t>
  </si>
  <si>
    <t>Kabalega Medical Centre</t>
  </si>
  <si>
    <t>CK0119</t>
  </si>
  <si>
    <t>Kaberamaido Catholic Mission HC III</t>
  </si>
  <si>
    <t xml:space="preserve">Kaberamaido </t>
  </si>
  <si>
    <t>CK0019</t>
  </si>
  <si>
    <t>Kabogwe HC II</t>
  </si>
  <si>
    <t xml:space="preserve">Nakaseke </t>
  </si>
  <si>
    <t>CK0120</t>
  </si>
  <si>
    <t>HC II</t>
  </si>
  <si>
    <t>Kabungo HC III</t>
  </si>
  <si>
    <t xml:space="preserve">Kalungu </t>
  </si>
  <si>
    <t>CK0045</t>
  </si>
  <si>
    <t>Kadami HOSPITAL</t>
  </si>
  <si>
    <t xml:space="preserve">Kumi </t>
  </si>
  <si>
    <t>CK0046</t>
  </si>
  <si>
    <t>Kadic Clinic Nakulabye - Private Clinic</t>
  </si>
  <si>
    <t>CK0121</t>
  </si>
  <si>
    <t>Kairos Medical Centre</t>
  </si>
  <si>
    <t>CK0122</t>
  </si>
  <si>
    <t>Kakasi Church of Uganda HC III</t>
  </si>
  <si>
    <t xml:space="preserve">Kamwenge </t>
  </si>
  <si>
    <t>CK0123</t>
  </si>
  <si>
    <t>Kako HC II</t>
  </si>
  <si>
    <t>CK0014</t>
  </si>
  <si>
    <t>Kali HC II</t>
  </si>
  <si>
    <t>CK0035</t>
  </si>
  <si>
    <t>Kalungi Church of Uganda HC III</t>
  </si>
  <si>
    <t>CK0124</t>
  </si>
  <si>
    <t>Kampala Family Clinic - Private Clinic</t>
  </si>
  <si>
    <t>CK0125</t>
  </si>
  <si>
    <t>Kampala Medical Chambers - Private Clinic</t>
  </si>
  <si>
    <t>CK0127</t>
  </si>
  <si>
    <t>Kasese Community Health &amp; Education Foundation</t>
  </si>
  <si>
    <t xml:space="preserve">Kiryandongo </t>
  </si>
  <si>
    <t xml:space="preserve">Yumbe </t>
  </si>
  <si>
    <t>Kibanga HC III</t>
  </si>
  <si>
    <t>CK0128</t>
  </si>
  <si>
    <t xml:space="preserve">Butambala </t>
  </si>
  <si>
    <t>Kibuli Muslim Hospital</t>
  </si>
  <si>
    <t>CK0129</t>
  </si>
  <si>
    <t xml:space="preserve">Serere </t>
  </si>
  <si>
    <t>Kim's Medical Centre - Private Clinic</t>
  </si>
  <si>
    <t>CK0130</t>
  </si>
  <si>
    <t>Kimwanyi HC III</t>
  </si>
  <si>
    <t xml:space="preserve">Lwengo </t>
  </si>
  <si>
    <t>CK0131</t>
  </si>
  <si>
    <t xml:space="preserve">Kinyara Sugar Limited </t>
  </si>
  <si>
    <t xml:space="preserve">Masindi </t>
  </si>
  <si>
    <t>CK0132</t>
  </si>
  <si>
    <t xml:space="preserve">Kagadi </t>
  </si>
  <si>
    <t>Kireka SDA HC III</t>
  </si>
  <si>
    <t>CK0133</t>
  </si>
  <si>
    <t>Kirema HC III</t>
  </si>
  <si>
    <t>CK0044</t>
  </si>
  <si>
    <t>Kitante Medical Centre - Private Clinic</t>
  </si>
  <si>
    <t>CK0134</t>
  </si>
  <si>
    <t>Kiwoko Hospital</t>
  </si>
  <si>
    <t>CK0099</t>
  </si>
  <si>
    <t>Kkonge HC II</t>
  </si>
  <si>
    <t>CK0048</t>
  </si>
  <si>
    <t xml:space="preserve">Koboko </t>
  </si>
  <si>
    <t xml:space="preserve">Kololo Hospital </t>
  </si>
  <si>
    <t>CK0136</t>
  </si>
  <si>
    <t>Kuluva Hospital</t>
  </si>
  <si>
    <t>CK0105</t>
  </si>
  <si>
    <t>Kumi Hospital</t>
  </si>
  <si>
    <t>CK0106</t>
  </si>
  <si>
    <t>Kyadondo Medical Centre - Private Clinic</t>
  </si>
  <si>
    <t>CK0116</t>
  </si>
  <si>
    <t>Kyakuterekera HCIII</t>
  </si>
  <si>
    <t>CK0138</t>
  </si>
  <si>
    <t>Kyamaganda HC III</t>
  </si>
  <si>
    <t>CK0135</t>
  </si>
  <si>
    <t>Kyotera Medical Centre - Private Clinic</t>
  </si>
  <si>
    <t xml:space="preserve">Kyotera </t>
  </si>
  <si>
    <t>CK0137</t>
  </si>
  <si>
    <t>Lambu HC III</t>
  </si>
  <si>
    <t>CL0012</t>
  </si>
  <si>
    <t>Life Link Medical Centre Ntinda - Private Clinic</t>
  </si>
  <si>
    <t>CL0020</t>
  </si>
  <si>
    <t>Lusanja HC II</t>
  </si>
  <si>
    <t>CL0021</t>
  </si>
  <si>
    <t>Luwero Industries Limited HC III</t>
  </si>
  <si>
    <t>CL0015</t>
  </si>
  <si>
    <t>Lyantonde Muslim HC III</t>
  </si>
  <si>
    <t xml:space="preserve">Lyantonde </t>
  </si>
  <si>
    <t>CL0019</t>
  </si>
  <si>
    <t>Mabale Tea Estate - Private Clinic</t>
  </si>
  <si>
    <t>CM0085</t>
  </si>
  <si>
    <t xml:space="preserve">Maracha </t>
  </si>
  <si>
    <t>Maria Assumpta HC III</t>
  </si>
  <si>
    <t>CM0086</t>
  </si>
  <si>
    <t>Masajja Kyabagu HC III</t>
  </si>
  <si>
    <t>CK0047</t>
  </si>
  <si>
    <t>Meeting Point Kampala Clinic</t>
  </si>
  <si>
    <t>CM0087</t>
  </si>
  <si>
    <t>Mengo Hospital</t>
  </si>
  <si>
    <t>CM0068</t>
  </si>
  <si>
    <t xml:space="preserve">Mirembe Medical Centre - Najja </t>
  </si>
  <si>
    <t>CM0089</t>
  </si>
  <si>
    <t>Mirembe Medical Centre HC III</t>
  </si>
  <si>
    <t>CM0088</t>
  </si>
  <si>
    <t xml:space="preserve">Bunyangabu </t>
  </si>
  <si>
    <t>Mukisa Nursing Home - Private Clinic</t>
  </si>
  <si>
    <t>CM0090</t>
  </si>
  <si>
    <t>Mukwano Medical Services Private Clininc</t>
  </si>
  <si>
    <t>CM0091</t>
  </si>
  <si>
    <t>Mukwaya General Hospital - Private Clinic</t>
  </si>
  <si>
    <t>CM0092</t>
  </si>
  <si>
    <t>Munobwa Hiima Tea Factory - Private Clinic</t>
  </si>
  <si>
    <t>CM0093</t>
  </si>
  <si>
    <t>Muzizi Clinic- McLeod Russel Uganda Limited</t>
  </si>
  <si>
    <t>CM0094</t>
  </si>
  <si>
    <t xml:space="preserve">Kiboga </t>
  </si>
  <si>
    <t>Namusale HC II</t>
  </si>
  <si>
    <t>CN0040</t>
  </si>
  <si>
    <t xml:space="preserve">Ngora </t>
  </si>
  <si>
    <t xml:space="preserve">Nkoni HC III </t>
  </si>
  <si>
    <t>CN0041</t>
  </si>
  <si>
    <t>Nkuruba HC II</t>
  </si>
  <si>
    <t>CN0022</t>
  </si>
  <si>
    <t>Ntuusi Ngo HC III</t>
  </si>
  <si>
    <t>CN0016</t>
  </si>
  <si>
    <t>Old Kampala Hospital - UMSC</t>
  </si>
  <si>
    <t>CO0012</t>
  </si>
  <si>
    <t xml:space="preserve">Pakwach </t>
  </si>
  <si>
    <t>Paragon Hospital - Private Clinic</t>
  </si>
  <si>
    <t>CP0017</t>
  </si>
  <si>
    <t>Philomena Health Care Clinic - Private Clinic</t>
  </si>
  <si>
    <t>CP0019</t>
  </si>
  <si>
    <t>Pioneer Hospital</t>
  </si>
  <si>
    <t>CP0020</t>
  </si>
  <si>
    <t>Prime Care Medical Centre - Private Clinic</t>
  </si>
  <si>
    <t>CP0021</t>
  </si>
  <si>
    <t>Quadra Medical Centre - Bulaga HC III</t>
  </si>
  <si>
    <t>CQ0001</t>
  </si>
  <si>
    <t>Rapha Medical - Private Clinic</t>
  </si>
  <si>
    <t xml:space="preserve">Gomba </t>
  </si>
  <si>
    <t>CR0030</t>
  </si>
  <si>
    <t>Rift Valley Medical Centre Private Clinic</t>
  </si>
  <si>
    <t>CR0031</t>
  </si>
  <si>
    <t>Royal Health Care Kawempe - Private Clinic</t>
  </si>
  <si>
    <t>CR0032</t>
  </si>
  <si>
    <t>Saidina Abubaker Islamic, Kampala Hospital</t>
  </si>
  <si>
    <t>CS0063</t>
  </si>
  <si>
    <t>Santa Maria Medicare  - Private Clinic</t>
  </si>
  <si>
    <t>CS0068</t>
  </si>
  <si>
    <t>SAREC Medicare Centre - Private Clinic</t>
  </si>
  <si>
    <t>CS0069</t>
  </si>
  <si>
    <t>SAS Foundation Early Intervention Clinic - Private Clinic</t>
  </si>
  <si>
    <t>CS0070</t>
  </si>
  <si>
    <t xml:space="preserve">Sem Medical Centre HC II </t>
  </si>
  <si>
    <t>CS0071</t>
  </si>
  <si>
    <t>Senta Medicare  CLINIC</t>
  </si>
  <si>
    <t>CS0047</t>
  </si>
  <si>
    <t>SIMS Medical Centre - Private Clinic</t>
  </si>
  <si>
    <t>CS0072</t>
  </si>
  <si>
    <t>Soroti Medical Associates Nursing Home</t>
  </si>
  <si>
    <t>CS0073</t>
  </si>
  <si>
    <t>Span Medicare - Private Clinic</t>
  </si>
  <si>
    <t>CS0074</t>
  </si>
  <si>
    <t>Springs Medical Centre Bukoto HC II</t>
  </si>
  <si>
    <t>CS0075</t>
  </si>
  <si>
    <t xml:space="preserve">St Asumputa HC III </t>
  </si>
  <si>
    <t>CS0087</t>
  </si>
  <si>
    <t xml:space="preserve">Katakwi </t>
  </si>
  <si>
    <t xml:space="preserve">Kyankwanzi </t>
  </si>
  <si>
    <t>St. Balikudembe Market Clinic</t>
  </si>
  <si>
    <t>CS0077</t>
  </si>
  <si>
    <t xml:space="preserve">Rakai </t>
  </si>
  <si>
    <t>St. Catherine Hospital - Private Clinic</t>
  </si>
  <si>
    <t>CS0078</t>
  </si>
  <si>
    <t>St. Elizabeth Kijjukizo HC III</t>
  </si>
  <si>
    <t>CS0079</t>
  </si>
  <si>
    <t>St. Francis Mbirizi HC III</t>
  </si>
  <si>
    <t>CS0080</t>
  </si>
  <si>
    <t xml:space="preserve">Mukono </t>
  </si>
  <si>
    <t xml:space="preserve">Mubende </t>
  </si>
  <si>
    <t xml:space="preserve">Bukomansimbi </t>
  </si>
  <si>
    <t>St. Joseph's Clinic - Wandegeya Private Clinic</t>
  </si>
  <si>
    <t>CS0081</t>
  </si>
  <si>
    <t>St. Joseph's Kawempe Private Clinic</t>
  </si>
  <si>
    <t>CS0082</t>
  </si>
  <si>
    <t>St. Luke Namaliga HC III</t>
  </si>
  <si>
    <t>CS0083</t>
  </si>
  <si>
    <t xml:space="preserve">St. Martin HC III - Amakio </t>
  </si>
  <si>
    <t>CS0084</t>
  </si>
  <si>
    <t>St. Mary's Maternity Home HC III</t>
  </si>
  <si>
    <t>CS0055</t>
  </si>
  <si>
    <t>St. Mary's Medical Services - Private Clinic</t>
  </si>
  <si>
    <t>CS0085</t>
  </si>
  <si>
    <t xml:space="preserve">St. Michael Kanyike HC III </t>
  </si>
  <si>
    <t>CS0043</t>
  </si>
  <si>
    <t xml:space="preserve">St. Michael Nyankoma HC III </t>
  </si>
  <si>
    <t>CS0045</t>
  </si>
  <si>
    <t>St. Stephen's Dispensary and Maternity Centre - Luzira Private Clinic</t>
  </si>
  <si>
    <t>CS0086</t>
  </si>
  <si>
    <t xml:space="preserve">Kyegegwa </t>
  </si>
  <si>
    <t>St. Thereza Domiciary HC II</t>
  </si>
  <si>
    <t>CS0049</t>
  </si>
  <si>
    <t xml:space="preserve">Ntoroko </t>
  </si>
  <si>
    <t>The Peoples' Medical Centre - Kassanda</t>
  </si>
  <si>
    <t>CP0018</t>
  </si>
  <si>
    <t xml:space="preserve">Toro - Kahuna HC III </t>
  </si>
  <si>
    <t>CT0016</t>
  </si>
  <si>
    <t>TOUCH Namuwongo Project Special Clinic</t>
  </si>
  <si>
    <t>CT0017</t>
  </si>
  <si>
    <t>Triam Medical Services - Nansana Private Clinic</t>
  </si>
  <si>
    <t>CT0018</t>
  </si>
  <si>
    <t>Tropical Clinic HC III</t>
  </si>
  <si>
    <t>CT0019</t>
  </si>
  <si>
    <t>Uganda Cares Kalungu Special Clinic</t>
  </si>
  <si>
    <t>CU0011</t>
  </si>
  <si>
    <t>Victoria Medical Centre - Private Centre</t>
  </si>
  <si>
    <t>wakiso</t>
  </si>
  <si>
    <t>CV0003</t>
  </si>
  <si>
    <t>Victoria University Medical Centre - Private Clinic</t>
  </si>
  <si>
    <t>CV0004</t>
  </si>
  <si>
    <t>Virgo Health Care - Kabalagala</t>
  </si>
  <si>
    <t>CV0005</t>
  </si>
  <si>
    <t>Wagagai HC IV</t>
  </si>
  <si>
    <t>CW0005</t>
  </si>
  <si>
    <t>Zia Angelina HC III</t>
  </si>
  <si>
    <t>CZ0002</t>
  </si>
  <si>
    <t>Sectors 4, 5 &amp; 6</t>
  </si>
  <si>
    <t>Name: _</t>
  </si>
  <si>
    <t xml:space="preserve">Name:  </t>
  </si>
  <si>
    <t>Name:</t>
  </si>
  <si>
    <t>Kyabenda HC III</t>
  </si>
  <si>
    <t xml:space="preserve">St. Joseph Hospital Wakiso </t>
  </si>
  <si>
    <t>CK0141</t>
  </si>
  <si>
    <t>CS0088</t>
  </si>
  <si>
    <t>COBAS C 111 – ISE Calibrator indirect</t>
  </si>
  <si>
    <t>Albumin Liquicolor 5x150ml Humastar</t>
  </si>
  <si>
    <t xml:space="preserve"> 6X150 ml</t>
  </si>
  <si>
    <t>Determine TB LAM Ag Test Kits</t>
  </si>
  <si>
    <t>Just Unhide</t>
  </si>
  <si>
    <t>Unhide and replace the existing product on that line with this one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</si>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</sst>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#,##0.0"/>
    <numFmt numFmtId="166" formatCode="0.00;[Red]0.00"/>
    <numFmt numFmtId="167" formatCode="0;[Red]0"/>
    <numFmt numFmtId="168" formatCode="_-* #,##0_-;\-* #,##0_-;_-* &quot;-&quot;??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b/>
      <i/>
      <sz val="9"/>
      <name val="Calibri"/>
      <family val="2"/>
    </font>
    <font>
      <b/>
      <sz val="14"/>
      <name val="Calibri"/>
      <family val="2"/>
    </font>
    <font>
      <sz val="10"/>
      <name val="Arial"/>
      <family val="2"/>
    </font>
    <font>
      <sz val="9"/>
      <name val="Calibri"/>
      <family val="2"/>
    </font>
    <font>
      <b/>
      <sz val="10"/>
      <name val="Arial"/>
      <family val="2"/>
    </font>
    <font>
      <sz val="9"/>
      <color indexed="48"/>
      <name val="Calibri"/>
      <family val="2"/>
    </font>
    <font>
      <sz val="9"/>
      <color indexed="14"/>
      <name val="Calibri"/>
      <family val="2"/>
    </font>
    <font>
      <sz val="9"/>
      <color indexed="53"/>
      <name val="Calibri"/>
      <family val="2"/>
    </font>
    <font>
      <sz val="9"/>
      <color indexed="12"/>
      <name val="Calibri"/>
      <family val="2"/>
    </font>
    <font>
      <sz val="9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lightTrellis"/>
    </fill>
    <fill>
      <patternFill patternType="lightTrellis">
        <bgColor rgb="FF00B0F0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0" fontId="25" fillId="0" borderId="0"/>
    <xf numFmtId="0" fontId="1" fillId="0" borderId="0"/>
  </cellStyleXfs>
  <cellXfs count="256">
    <xf numFmtId="0" fontId="0" fillId="0" borderId="0" xfId="0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7" fillId="4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165" fontId="7" fillId="4" borderId="13" xfId="0" applyNumberFormat="1" applyFont="1" applyFill="1" applyBorder="1" applyAlignment="1">
      <alignment horizontal="center" vertical="center" wrapText="1"/>
    </xf>
    <xf numFmtId="165" fontId="8" fillId="4" borderId="14" xfId="0" applyNumberFormat="1" applyFont="1" applyFill="1" applyBorder="1" applyAlignment="1">
      <alignment horizontal="center" vertical="center" wrapText="1"/>
    </xf>
    <xf numFmtId="3" fontId="7" fillId="4" borderId="14" xfId="0" applyNumberFormat="1" applyFont="1" applyFill="1" applyBorder="1" applyAlignment="1">
      <alignment horizontal="center" vertical="center" wrapText="1"/>
    </xf>
    <xf numFmtId="3" fontId="7" fillId="4" borderId="15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165" fontId="7" fillId="6" borderId="18" xfId="0" applyNumberFormat="1" applyFont="1" applyFill="1" applyBorder="1" applyAlignment="1">
      <alignment horizontal="center" vertical="center" wrapText="1"/>
    </xf>
    <xf numFmtId="3" fontId="7" fillId="6" borderId="18" xfId="0" applyNumberFormat="1" applyFont="1" applyFill="1" applyBorder="1" applyAlignment="1">
      <alignment horizontal="center" vertical="center" wrapText="1"/>
    </xf>
    <xf numFmtId="3" fontId="7" fillId="6" borderId="19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right" vertical="center"/>
    </xf>
    <xf numFmtId="0" fontId="12" fillId="0" borderId="16" xfId="1" applyNumberFormat="1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5" borderId="18" xfId="0" applyFont="1" applyFill="1" applyBorder="1" applyAlignment="1">
      <alignment horizontal="left" vertical="center" wrapText="1"/>
    </xf>
    <xf numFmtId="49" fontId="6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/>
      <protection locked="0"/>
    </xf>
    <xf numFmtId="164" fontId="11" fillId="8" borderId="18" xfId="1" applyFill="1" applyBorder="1"/>
    <xf numFmtId="0" fontId="13" fillId="0" borderId="19" xfId="0" applyFont="1" applyBorder="1" applyAlignment="1" applyProtection="1">
      <alignment horizontal="center"/>
      <protection locked="0"/>
    </xf>
    <xf numFmtId="0" fontId="12" fillId="9" borderId="18" xfId="0" applyFont="1" applyFill="1" applyBorder="1" applyAlignment="1">
      <alignment horizontal="left" vertical="center" wrapText="1"/>
    </xf>
    <xf numFmtId="49" fontId="12" fillId="0" borderId="16" xfId="0" applyNumberFormat="1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5" borderId="18" xfId="0" applyFont="1" applyFill="1" applyBorder="1" applyAlignment="1" applyProtection="1">
      <alignment horizontal="left" vertical="center" wrapText="1"/>
      <protection locked="0"/>
    </xf>
    <xf numFmtId="0" fontId="20" fillId="0" borderId="29" xfId="0" applyFont="1" applyBorder="1" applyAlignment="1">
      <alignment horizontal="left" vertical="center" wrapText="1"/>
    </xf>
    <xf numFmtId="0" fontId="20" fillId="5" borderId="29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1" fillId="6" borderId="21" xfId="0" applyFont="1" applyFill="1" applyBorder="1"/>
    <xf numFmtId="0" fontId="20" fillId="6" borderId="21" xfId="0" applyFont="1" applyFill="1" applyBorder="1" applyAlignment="1">
      <alignment horizontal="left" vertical="center" wrapText="1"/>
    </xf>
    <xf numFmtId="0" fontId="11" fillId="6" borderId="21" xfId="0" applyFont="1" applyFill="1" applyBorder="1" applyAlignment="1">
      <alignment horizontal="left" vertical="center" wrapText="1"/>
    </xf>
    <xf numFmtId="165" fontId="13" fillId="6" borderId="21" xfId="0" applyNumberFormat="1" applyFont="1" applyFill="1" applyBorder="1" applyAlignment="1">
      <alignment vertical="center" wrapText="1"/>
    </xf>
    <xf numFmtId="3" fontId="13" fillId="6" borderId="21" xfId="0" applyNumberFormat="1" applyFont="1" applyFill="1" applyBorder="1" applyAlignment="1">
      <alignment vertical="center" wrapText="1"/>
    </xf>
    <xf numFmtId="49" fontId="19" fillId="6" borderId="21" xfId="0" applyNumberFormat="1" applyFont="1" applyFill="1" applyBorder="1" applyAlignment="1">
      <alignment horizontal="center" vertical="center" wrapText="1"/>
    </xf>
    <xf numFmtId="0" fontId="11" fillId="6" borderId="22" xfId="0" applyFont="1" applyFill="1" applyBorder="1"/>
    <xf numFmtId="0" fontId="22" fillId="6" borderId="21" xfId="0" applyFont="1" applyFill="1" applyBorder="1"/>
    <xf numFmtId="0" fontId="20" fillId="0" borderId="18" xfId="0" applyFont="1" applyBorder="1" applyAlignment="1">
      <alignment horizontal="lef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165" fontId="13" fillId="6" borderId="21" xfId="0" applyNumberFormat="1" applyFont="1" applyFill="1" applyBorder="1" applyAlignment="1" applyProtection="1">
      <alignment vertical="center" wrapText="1"/>
      <protection locked="0"/>
    </xf>
    <xf numFmtId="3" fontId="13" fillId="6" borderId="21" xfId="0" applyNumberFormat="1" applyFont="1" applyFill="1" applyBorder="1" applyAlignment="1" applyProtection="1">
      <alignment vertical="center" wrapText="1"/>
      <protection locked="0"/>
    </xf>
    <xf numFmtId="49" fontId="19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22" xfId="0" applyFont="1" applyFill="1" applyBorder="1" applyProtection="1">
      <protection locked="0"/>
    </xf>
    <xf numFmtId="0" fontId="21" fillId="16" borderId="21" xfId="0" applyFont="1" applyFill="1" applyBorder="1"/>
    <xf numFmtId="0" fontId="20" fillId="16" borderId="21" xfId="0" applyFont="1" applyFill="1" applyBorder="1" applyAlignment="1">
      <alignment horizontal="left" vertical="center" wrapText="1"/>
    </xf>
    <xf numFmtId="0" fontId="11" fillId="16" borderId="18" xfId="0" applyFont="1" applyFill="1" applyBorder="1" applyProtection="1">
      <protection locked="0"/>
    </xf>
    <xf numFmtId="0" fontId="11" fillId="16" borderId="18" xfId="0" applyFont="1" applyFill="1" applyBorder="1"/>
    <xf numFmtId="0" fontId="20" fillId="5" borderId="30" xfId="0" applyFont="1" applyFill="1" applyBorder="1" applyAlignment="1">
      <alignment horizontal="left" vertical="center" wrapText="1"/>
    </xf>
    <xf numFmtId="0" fontId="22" fillId="16" borderId="21" xfId="0" applyFont="1" applyFill="1" applyBorder="1"/>
    <xf numFmtId="0" fontId="8" fillId="0" borderId="18" xfId="0" applyFont="1" applyBorder="1" applyAlignment="1">
      <alignment horizontal="left" vertical="center"/>
    </xf>
    <xf numFmtId="0" fontId="20" fillId="16" borderId="18" xfId="0" applyFont="1" applyFill="1" applyBorder="1" applyAlignment="1">
      <alignment horizontal="left" vertical="center" wrapText="1"/>
    </xf>
    <xf numFmtId="3" fontId="20" fillId="5" borderId="18" xfId="0" applyNumberFormat="1" applyFont="1" applyFill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11" fillId="16" borderId="0" xfId="0" applyFont="1" applyFill="1"/>
    <xf numFmtId="0" fontId="12" fillId="0" borderId="38" xfId="0" applyFont="1" applyBorder="1" applyAlignment="1">
      <alignment horizontal="left" vertical="center" wrapText="1"/>
    </xf>
    <xf numFmtId="0" fontId="12" fillId="5" borderId="38" xfId="0" applyFont="1" applyFill="1" applyBorder="1" applyAlignment="1">
      <alignment horizontal="left" vertical="center" wrapText="1"/>
    </xf>
    <xf numFmtId="0" fontId="12" fillId="0" borderId="41" xfId="0" applyFont="1" applyBorder="1" applyAlignment="1">
      <alignment horizontal="left" vertical="center" wrapText="1"/>
    </xf>
    <xf numFmtId="0" fontId="12" fillId="5" borderId="41" xfId="0" applyFont="1" applyFill="1" applyBorder="1" applyAlignment="1">
      <alignment horizontal="left" vertical="center" wrapText="1"/>
    </xf>
    <xf numFmtId="49" fontId="6" fillId="5" borderId="4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1" xfId="0" applyNumberFormat="1" applyFont="1" applyBorder="1" applyAlignment="1" applyProtection="1">
      <alignment horizontal="center" vertical="center" wrapText="1"/>
      <protection locked="0"/>
    </xf>
    <xf numFmtId="0" fontId="13" fillId="0" borderId="41" xfId="0" applyFont="1" applyBorder="1" applyAlignment="1" applyProtection="1">
      <alignment horizontal="center"/>
      <protection locked="0"/>
    </xf>
    <xf numFmtId="164" fontId="11" fillId="8" borderId="41" xfId="1" applyFill="1" applyBorder="1"/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65" fontId="23" fillId="0" borderId="0" xfId="0" applyNumberFormat="1" applyFont="1" applyAlignment="1">
      <alignment vertical="center" wrapText="1"/>
    </xf>
    <xf numFmtId="3" fontId="23" fillId="0" borderId="0" xfId="0" applyNumberFormat="1" applyFont="1" applyAlignment="1">
      <alignment vertical="center" wrapText="1"/>
    </xf>
    <xf numFmtId="0" fontId="0" fillId="6" borderId="0" xfId="0" applyFill="1"/>
    <xf numFmtId="0" fontId="6" fillId="6" borderId="0" xfId="0" applyFont="1" applyFill="1" applyAlignment="1" applyProtection="1">
      <alignment horizontal="left" vertical="center" wrapText="1"/>
      <protection locked="0"/>
    </xf>
    <xf numFmtId="0" fontId="13" fillId="16" borderId="43" xfId="0" applyFont="1" applyFill="1" applyBorder="1"/>
    <xf numFmtId="0" fontId="7" fillId="16" borderId="43" xfId="0" applyFont="1" applyFill="1" applyBorder="1" applyAlignment="1">
      <alignment horizontal="left" vertical="center" wrapText="1"/>
    </xf>
    <xf numFmtId="0" fontId="13" fillId="16" borderId="44" xfId="0" applyFont="1" applyFill="1" applyBorder="1"/>
    <xf numFmtId="0" fontId="13" fillId="0" borderId="0" xfId="0" applyFont="1"/>
    <xf numFmtId="0" fontId="0" fillId="5" borderId="0" xfId="0" applyFill="1"/>
    <xf numFmtId="0" fontId="11" fillId="5" borderId="0" xfId="0" applyFont="1" applyFill="1" applyProtection="1">
      <protection locked="0"/>
    </xf>
    <xf numFmtId="0" fontId="11" fillId="5" borderId="0" xfId="0" applyFont="1" applyFill="1"/>
    <xf numFmtId="0" fontId="0" fillId="5" borderId="0" xfId="0" applyFill="1" applyProtection="1">
      <protection locked="0"/>
    </xf>
    <xf numFmtId="0" fontId="0" fillId="5" borderId="10" xfId="0" applyFill="1" applyBorder="1"/>
    <xf numFmtId="0" fontId="13" fillId="16" borderId="0" xfId="0" applyFont="1" applyFill="1"/>
    <xf numFmtId="0" fontId="7" fillId="16" borderId="0" xfId="0" applyFont="1" applyFill="1" applyAlignment="1">
      <alignment horizontal="left" vertical="center" wrapText="1"/>
    </xf>
    <xf numFmtId="0" fontId="13" fillId="16" borderId="10" xfId="0" applyFont="1" applyFill="1" applyBorder="1"/>
    <xf numFmtId="0" fontId="0" fillId="5" borderId="46" xfId="0" applyFill="1" applyBorder="1"/>
    <xf numFmtId="0" fontId="0" fillId="5" borderId="47" xfId="0" applyFill="1" applyBorder="1"/>
    <xf numFmtId="0" fontId="20" fillId="5" borderId="24" xfId="0" applyFont="1" applyFill="1" applyBorder="1" applyAlignment="1">
      <alignment horizontal="left" vertical="center" wrapText="1"/>
    </xf>
    <xf numFmtId="0" fontId="12" fillId="17" borderId="17" xfId="0" applyFont="1" applyFill="1" applyBorder="1" applyAlignment="1">
      <alignment horizontal="left" vertical="center" wrapText="1"/>
    </xf>
    <xf numFmtId="0" fontId="12" fillId="18" borderId="16" xfId="0" applyFont="1" applyFill="1" applyBorder="1" applyAlignment="1">
      <alignment horizontal="left" vertical="center" wrapText="1"/>
    </xf>
    <xf numFmtId="0" fontId="12" fillId="18" borderId="18" xfId="0" applyFont="1" applyFill="1" applyBorder="1" applyAlignment="1">
      <alignment horizontal="left" vertical="center" wrapText="1"/>
    </xf>
    <xf numFmtId="166" fontId="12" fillId="17" borderId="17" xfId="0" applyNumberFormat="1" applyFont="1" applyFill="1" applyBorder="1" applyAlignment="1">
      <alignment horizontal="left" vertical="center" wrapText="1"/>
    </xf>
    <xf numFmtId="166" fontId="12" fillId="9" borderId="18" xfId="0" applyNumberFormat="1" applyFont="1" applyFill="1" applyBorder="1" applyAlignment="1">
      <alignment horizontal="left" vertical="center" wrapText="1"/>
    </xf>
    <xf numFmtId="166" fontId="0" fillId="0" borderId="0" xfId="0" applyNumberFormat="1"/>
    <xf numFmtId="167" fontId="12" fillId="0" borderId="16" xfId="0" applyNumberFormat="1" applyFont="1" applyBorder="1" applyAlignment="1">
      <alignment horizontal="left" vertical="center" wrapText="1"/>
    </xf>
    <xf numFmtId="167" fontId="12" fillId="5" borderId="18" xfId="0" applyNumberFormat="1" applyFont="1" applyFill="1" applyBorder="1" applyAlignment="1">
      <alignment horizontal="left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22" xfId="0" applyNumberFormat="1" applyFont="1" applyFill="1" applyBorder="1" applyAlignment="1">
      <alignment horizontal="center" vertical="center" wrapText="1"/>
    </xf>
    <xf numFmtId="14" fontId="11" fillId="5" borderId="10" xfId="0" applyNumberFormat="1" applyFont="1" applyFill="1" applyBorder="1" applyProtection="1">
      <protection locked="0"/>
    </xf>
    <xf numFmtId="0" fontId="6" fillId="3" borderId="2" xfId="0" applyFont="1" applyFill="1" applyBorder="1" applyAlignment="1" applyProtection="1">
      <alignment vertical="top"/>
      <protection locked="0"/>
    </xf>
    <xf numFmtId="0" fontId="6" fillId="3" borderId="3" xfId="0" applyFont="1" applyFill="1" applyBorder="1" applyAlignment="1" applyProtection="1">
      <alignment vertical="top"/>
      <protection locked="0"/>
    </xf>
    <xf numFmtId="0" fontId="6" fillId="3" borderId="0" xfId="0" applyFont="1" applyFill="1" applyAlignment="1" applyProtection="1">
      <alignment vertical="top"/>
      <protection locked="0"/>
    </xf>
    <xf numFmtId="0" fontId="6" fillId="3" borderId="5" xfId="0" applyFont="1" applyFill="1" applyBorder="1" applyAlignment="1" applyProtection="1">
      <alignment vertical="top"/>
      <protection locked="0"/>
    </xf>
    <xf numFmtId="0" fontId="6" fillId="3" borderId="7" xfId="0" applyFont="1" applyFill="1" applyBorder="1" applyAlignment="1" applyProtection="1">
      <alignment vertical="top"/>
      <protection locked="0"/>
    </xf>
    <xf numFmtId="0" fontId="4" fillId="17" borderId="0" xfId="0" applyFont="1" applyFill="1" applyAlignment="1">
      <alignment horizontal="left"/>
    </xf>
    <xf numFmtId="0" fontId="0" fillId="17" borderId="0" xfId="0" applyFill="1" applyAlignment="1">
      <alignment horizontal="left"/>
    </xf>
    <xf numFmtId="0" fontId="6" fillId="17" borderId="0" xfId="0" applyFont="1" applyFill="1" applyAlignment="1">
      <alignment horizontal="left" vertical="top" wrapText="1"/>
    </xf>
    <xf numFmtId="49" fontId="7" fillId="17" borderId="12" xfId="0" applyNumberFormat="1" applyFont="1" applyFill="1" applyBorder="1" applyAlignment="1">
      <alignment horizontal="center" vertical="center" wrapText="1"/>
    </xf>
    <xf numFmtId="49" fontId="7" fillId="17" borderId="17" xfId="0" applyNumberFormat="1" applyFont="1" applyFill="1" applyBorder="1" applyAlignment="1">
      <alignment horizontal="center" vertical="center" wrapText="1"/>
    </xf>
    <xf numFmtId="49" fontId="6" fillId="17" borderId="21" xfId="0" applyNumberFormat="1" applyFont="1" applyFill="1" applyBorder="1" applyAlignment="1">
      <alignment horizontal="center" vertical="center" wrapText="1"/>
    </xf>
    <xf numFmtId="0" fontId="12" fillId="17" borderId="17" xfId="1" applyNumberFormat="1" applyFont="1" applyFill="1" applyBorder="1" applyAlignment="1">
      <alignment horizontal="left" vertical="center" wrapText="1"/>
    </xf>
    <xf numFmtId="49" fontId="12" fillId="17" borderId="17" xfId="0" applyNumberFormat="1" applyFont="1" applyFill="1" applyBorder="1" applyAlignment="1">
      <alignment horizontal="left" vertical="center" wrapText="1"/>
    </xf>
    <xf numFmtId="0" fontId="12" fillId="19" borderId="17" xfId="0" applyFont="1" applyFill="1" applyBorder="1" applyAlignment="1">
      <alignment horizontal="left" vertical="center" wrapText="1"/>
    </xf>
    <xf numFmtId="0" fontId="7" fillId="17" borderId="17" xfId="0" applyFont="1" applyFill="1" applyBorder="1" applyAlignment="1">
      <alignment horizontal="left" vertical="center" wrapText="1"/>
    </xf>
    <xf numFmtId="49" fontId="7" fillId="17" borderId="17" xfId="0" applyNumberFormat="1" applyFont="1" applyFill="1" applyBorder="1" applyAlignment="1">
      <alignment horizontal="left" vertical="center" wrapText="1"/>
    </xf>
    <xf numFmtId="0" fontId="7" fillId="17" borderId="23" xfId="0" applyFont="1" applyFill="1" applyBorder="1" applyAlignment="1">
      <alignment horizontal="left" vertical="center" wrapText="1"/>
    </xf>
    <xf numFmtId="49" fontId="19" fillId="17" borderId="28" xfId="0" applyNumberFormat="1" applyFont="1" applyFill="1" applyBorder="1" applyAlignment="1">
      <alignment horizontal="left" vertical="center" wrapText="1"/>
    </xf>
    <xf numFmtId="49" fontId="19" fillId="17" borderId="17" xfId="0" applyNumberFormat="1" applyFont="1" applyFill="1" applyBorder="1" applyAlignment="1">
      <alignment horizontal="left" vertical="center" wrapText="1"/>
    </xf>
    <xf numFmtId="49" fontId="19" fillId="17" borderId="21" xfId="0" applyNumberFormat="1" applyFont="1" applyFill="1" applyBorder="1" applyAlignment="1">
      <alignment horizontal="left" vertical="center" wrapText="1"/>
    </xf>
    <xf numFmtId="0" fontId="13" fillId="17" borderId="21" xfId="0" applyFont="1" applyFill="1" applyBorder="1" applyAlignment="1">
      <alignment horizontal="left" vertical="center" wrapText="1"/>
    </xf>
    <xf numFmtId="0" fontId="19" fillId="17" borderId="17" xfId="0" applyFont="1" applyFill="1" applyBorder="1" applyAlignment="1">
      <alignment horizontal="left" vertical="center" wrapText="1"/>
    </xf>
    <xf numFmtId="0" fontId="21" fillId="17" borderId="21" xfId="0" applyFont="1" applyFill="1" applyBorder="1" applyAlignment="1">
      <alignment horizontal="left"/>
    </xf>
    <xf numFmtId="49" fontId="19" fillId="17" borderId="31" xfId="0" applyNumberFormat="1" applyFont="1" applyFill="1" applyBorder="1" applyAlignment="1">
      <alignment horizontal="left" vertical="center" wrapText="1"/>
    </xf>
    <xf numFmtId="0" fontId="7" fillId="17" borderId="37" xfId="0" applyFont="1" applyFill="1" applyBorder="1" applyAlignment="1">
      <alignment horizontal="left" vertical="center" wrapText="1"/>
    </xf>
    <xf numFmtId="0" fontId="7" fillId="17" borderId="40" xfId="0" applyFont="1" applyFill="1" applyBorder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0" fillId="17" borderId="0" xfId="0" applyFill="1"/>
    <xf numFmtId="0" fontId="13" fillId="17" borderId="43" xfId="0" applyFont="1" applyFill="1" applyBorder="1"/>
    <xf numFmtId="0" fontId="13" fillId="17" borderId="0" xfId="0" applyFont="1" applyFill="1"/>
    <xf numFmtId="0" fontId="0" fillId="17" borderId="46" xfId="0" applyFill="1" applyBorder="1"/>
    <xf numFmtId="0" fontId="6" fillId="3" borderId="8" xfId="0" applyFont="1" applyFill="1" applyBorder="1" applyAlignment="1" applyProtection="1">
      <alignment vertical="top"/>
      <protection locked="0"/>
    </xf>
    <xf numFmtId="0" fontId="26" fillId="20" borderId="48" xfId="2" applyFont="1" applyFill="1" applyBorder="1" applyAlignment="1">
      <alignment horizontal="left" wrapText="1"/>
    </xf>
    <xf numFmtId="0" fontId="26" fillId="20" borderId="48" xfId="2" applyFont="1" applyFill="1" applyBorder="1" applyAlignment="1">
      <alignment horizontal="center" wrapText="1"/>
    </xf>
    <xf numFmtId="0" fontId="1" fillId="0" borderId="0" xfId="3"/>
    <xf numFmtId="0" fontId="27" fillId="0" borderId="48" xfId="3" applyFont="1" applyBorder="1"/>
    <xf numFmtId="0" fontId="27" fillId="0" borderId="48" xfId="3" applyFont="1" applyBorder="1" applyAlignment="1">
      <alignment horizontal="center"/>
    </xf>
    <xf numFmtId="0" fontId="24" fillId="0" borderId="0" xfId="3" applyFont="1"/>
    <xf numFmtId="17" fontId="1" fillId="0" borderId="0" xfId="3" applyNumberFormat="1"/>
    <xf numFmtId="14" fontId="27" fillId="0" borderId="48" xfId="3" applyNumberFormat="1" applyFont="1" applyBorder="1"/>
    <xf numFmtId="14" fontId="27" fillId="0" borderId="48" xfId="3" applyNumberFormat="1" applyFont="1" applyBorder="1" applyAlignment="1">
      <alignment horizontal="right"/>
    </xf>
    <xf numFmtId="0" fontId="27" fillId="2" borderId="48" xfId="3" applyFont="1" applyFill="1" applyBorder="1"/>
    <xf numFmtId="0" fontId="27" fillId="2" borderId="48" xfId="3" applyFont="1" applyFill="1" applyBorder="1" applyAlignment="1">
      <alignment horizontal="center"/>
    </xf>
    <xf numFmtId="0" fontId="1" fillId="2" borderId="0" xfId="3" applyFill="1"/>
    <xf numFmtId="0" fontId="28" fillId="3" borderId="0" xfId="0" applyFont="1" applyFill="1" applyAlignment="1" applyProtection="1">
      <alignment horizontal="left" vertical="top"/>
      <protection locked="0"/>
    </xf>
    <xf numFmtId="14" fontId="6" fillId="3" borderId="2" xfId="0" applyNumberFormat="1" applyFont="1" applyFill="1" applyBorder="1" applyAlignment="1" applyProtection="1">
      <alignment vertical="top"/>
      <protection locked="0"/>
    </xf>
    <xf numFmtId="168" fontId="11" fillId="8" borderId="18" xfId="1" applyNumberFormat="1" applyFill="1" applyBorder="1"/>
    <xf numFmtId="0" fontId="28" fillId="3" borderId="2" xfId="0" applyFont="1" applyFill="1" applyBorder="1" applyAlignment="1">
      <alignment horizontal="left" vertical="top"/>
    </xf>
    <xf numFmtId="0" fontId="28" fillId="3" borderId="0" xfId="0" applyFont="1" applyFill="1" applyAlignment="1">
      <alignment horizontal="left" vertical="top"/>
    </xf>
    <xf numFmtId="0" fontId="28" fillId="3" borderId="7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vertical="top"/>
    </xf>
    <xf numFmtId="14" fontId="6" fillId="3" borderId="2" xfId="0" applyNumberFormat="1" applyFont="1" applyFill="1" applyBorder="1" applyAlignment="1">
      <alignment vertical="top"/>
    </xf>
    <xf numFmtId="0" fontId="29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8" fillId="3" borderId="1" xfId="0" applyFont="1" applyFill="1" applyBorder="1" applyAlignment="1" applyProtection="1">
      <alignment vertical="top"/>
      <protection locked="0"/>
    </xf>
    <xf numFmtId="0" fontId="28" fillId="3" borderId="4" xfId="0" applyFont="1" applyFill="1" applyBorder="1" applyAlignment="1" applyProtection="1">
      <alignment vertical="top"/>
      <protection locked="0"/>
    </xf>
    <xf numFmtId="0" fontId="28" fillId="3" borderId="6" xfId="0" applyFont="1" applyFill="1" applyBorder="1" applyAlignment="1" applyProtection="1">
      <alignment vertical="top"/>
      <protection locked="0"/>
    </xf>
    <xf numFmtId="0" fontId="28" fillId="0" borderId="9" xfId="0" applyFont="1" applyBorder="1" applyAlignment="1">
      <alignment horizontal="left" vertical="top" wrapText="1"/>
    </xf>
    <xf numFmtId="49" fontId="12" fillId="4" borderId="11" xfId="0" applyNumberFormat="1" applyFont="1" applyFill="1" applyBorder="1" applyAlignment="1">
      <alignment horizontal="center" vertical="center" wrapText="1"/>
    </xf>
    <xf numFmtId="49" fontId="12" fillId="6" borderId="16" xfId="0" applyNumberFormat="1" applyFont="1" applyFill="1" applyBorder="1" applyAlignment="1">
      <alignment horizontal="center" vertical="center" wrapText="1"/>
    </xf>
    <xf numFmtId="49" fontId="28" fillId="4" borderId="20" xfId="0" applyNumberFormat="1" applyFont="1" applyFill="1" applyBorder="1" applyAlignment="1">
      <alignment horizontal="center" vertical="center" wrapText="1"/>
    </xf>
    <xf numFmtId="49" fontId="20" fillId="0" borderId="16" xfId="0" applyNumberFormat="1" applyFont="1" applyBorder="1" applyAlignment="1">
      <alignment horizontal="left" vertical="center" wrapText="1"/>
    </xf>
    <xf numFmtId="49" fontId="20" fillId="6" borderId="20" xfId="0" applyNumberFormat="1" applyFont="1" applyFill="1" applyBorder="1" applyAlignment="1">
      <alignment horizontal="left" vertical="center" wrapText="1"/>
    </xf>
    <xf numFmtId="0" fontId="11" fillId="6" borderId="20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22" fillId="6" borderId="20" xfId="0" applyFont="1" applyFill="1" applyBorder="1" applyAlignment="1">
      <alignment horizontal="left"/>
    </xf>
    <xf numFmtId="49" fontId="20" fillId="16" borderId="20" xfId="0" applyNumberFormat="1" applyFont="1" applyFill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left" vertical="center" wrapText="1"/>
    </xf>
    <xf numFmtId="0" fontId="11" fillId="6" borderId="0" xfId="0" applyFont="1" applyFill="1"/>
    <xf numFmtId="0" fontId="11" fillId="0" borderId="0" xfId="0" applyFont="1"/>
    <xf numFmtId="0" fontId="11" fillId="16" borderId="42" xfId="0" applyFont="1" applyFill="1" applyBorder="1"/>
    <xf numFmtId="0" fontId="11" fillId="5" borderId="9" xfId="0" applyFont="1" applyFill="1" applyBorder="1"/>
    <xf numFmtId="0" fontId="11" fillId="16" borderId="9" xfId="0" applyFont="1" applyFill="1" applyBorder="1"/>
    <xf numFmtId="0" fontId="11" fillId="5" borderId="45" xfId="0" applyFont="1" applyFill="1" applyBorder="1"/>
    <xf numFmtId="0" fontId="20" fillId="0" borderId="27" xfId="0" applyFont="1" applyBorder="1" applyAlignment="1">
      <alignment horizontal="left" vertical="center" wrapText="1"/>
    </xf>
    <xf numFmtId="49" fontId="19" fillId="0" borderId="17" xfId="0" applyNumberFormat="1" applyFont="1" applyBorder="1" applyAlignment="1">
      <alignment horizontal="left" vertical="center" wrapText="1"/>
    </xf>
    <xf numFmtId="49" fontId="20" fillId="21" borderId="16" xfId="0" applyNumberFormat="1" applyFont="1" applyFill="1" applyBorder="1" applyAlignment="1">
      <alignment horizontal="left" vertical="center" wrapText="1"/>
    </xf>
    <xf numFmtId="49" fontId="19" fillId="21" borderId="17" xfId="0" applyNumberFormat="1" applyFont="1" applyFill="1" applyBorder="1" applyAlignment="1">
      <alignment horizontal="left" vertical="center" wrapText="1"/>
    </xf>
    <xf numFmtId="0" fontId="20" fillId="21" borderId="18" xfId="0" applyFont="1" applyFill="1" applyBorder="1" applyAlignment="1">
      <alignment horizontal="left" vertical="center" wrapText="1"/>
    </xf>
    <xf numFmtId="49" fontId="6" fillId="21" borderId="18" xfId="0" applyNumberFormat="1" applyFont="1" applyFill="1" applyBorder="1" applyAlignment="1" applyProtection="1">
      <alignment horizontal="center" vertical="center" wrapText="1"/>
      <protection locked="0"/>
    </xf>
    <xf numFmtId="0" fontId="13" fillId="21" borderId="18" xfId="0" applyFont="1" applyFill="1" applyBorder="1" applyAlignment="1" applyProtection="1">
      <alignment horizontal="center"/>
      <protection locked="0"/>
    </xf>
    <xf numFmtId="164" fontId="11" fillId="21" borderId="18" xfId="1" applyFill="1" applyBorder="1"/>
    <xf numFmtId="0" fontId="13" fillId="21" borderId="19" xfId="0" applyFont="1" applyFill="1" applyBorder="1" applyAlignment="1" applyProtection="1">
      <alignment horizontal="center"/>
      <protection locked="0"/>
    </xf>
    <xf numFmtId="0" fontId="0" fillId="21" borderId="0" xfId="0" applyFill="1"/>
    <xf numFmtId="49" fontId="19" fillId="0" borderId="21" xfId="0" applyNumberFormat="1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49" fontId="6" fillId="5" borderId="18" xfId="0" applyNumberFormat="1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49" fontId="6" fillId="21" borderId="18" xfId="0" applyNumberFormat="1" applyFont="1" applyFill="1" applyBorder="1" applyAlignment="1">
      <alignment horizontal="center" vertical="center" wrapText="1"/>
    </xf>
    <xf numFmtId="0" fontId="11" fillId="16" borderId="21" xfId="0" applyFont="1" applyFill="1" applyBorder="1" applyAlignment="1">
      <alignment horizontal="left" vertical="center" wrapText="1"/>
    </xf>
    <xf numFmtId="0" fontId="11" fillId="16" borderId="30" xfId="0" applyFont="1" applyFill="1" applyBorder="1" applyAlignment="1">
      <alignment horizontal="left" vertical="center" wrapText="1"/>
    </xf>
    <xf numFmtId="0" fontId="12" fillId="22" borderId="16" xfId="0" applyFont="1" applyFill="1" applyBorder="1" applyAlignment="1">
      <alignment horizontal="left" vertical="center" wrapText="1"/>
    </xf>
    <xf numFmtId="0" fontId="12" fillId="22" borderId="17" xfId="0" applyFont="1" applyFill="1" applyBorder="1" applyAlignment="1">
      <alignment horizontal="left" vertical="center" wrapText="1"/>
    </xf>
    <xf numFmtId="0" fontId="12" fillId="22" borderId="18" xfId="0" applyFont="1" applyFill="1" applyBorder="1" applyAlignment="1">
      <alignment horizontal="left" vertical="center" wrapText="1"/>
    </xf>
    <xf numFmtId="49" fontId="6" fillId="22" borderId="18" xfId="0" applyNumberFormat="1" applyFont="1" applyFill="1" applyBorder="1" applyAlignment="1" applyProtection="1">
      <alignment horizontal="center" vertical="center" wrapText="1"/>
      <protection locked="0"/>
    </xf>
    <xf numFmtId="164" fontId="11" fillId="22" borderId="18" xfId="1" applyFill="1" applyBorder="1"/>
    <xf numFmtId="0" fontId="13" fillId="22" borderId="19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49" fontId="10" fillId="3" borderId="16" xfId="0" applyNumberFormat="1" applyFont="1" applyFill="1" applyBorder="1" applyAlignment="1">
      <alignment horizontal="center" vertical="center" wrapText="1"/>
    </xf>
    <xf numFmtId="49" fontId="10" fillId="3" borderId="17" xfId="0" applyNumberFormat="1" applyFont="1" applyFill="1" applyBorder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7" borderId="16" xfId="0" applyNumberFormat="1" applyFont="1" applyFill="1" applyBorder="1" applyAlignment="1">
      <alignment horizontal="center" vertical="center" wrapText="1"/>
    </xf>
    <xf numFmtId="49" fontId="10" fillId="7" borderId="17" xfId="0" applyNumberFormat="1" applyFont="1" applyFill="1" applyBorder="1" applyAlignment="1">
      <alignment horizontal="center" vertical="center" wrapText="1"/>
    </xf>
    <xf numFmtId="49" fontId="10" fillId="7" borderId="18" xfId="0" applyNumberFormat="1" applyFont="1" applyFill="1" applyBorder="1" applyAlignment="1">
      <alignment horizontal="center" vertical="center" wrapText="1"/>
    </xf>
    <xf numFmtId="49" fontId="10" fillId="7" borderId="19" xfId="0" applyNumberFormat="1" applyFont="1" applyFill="1" applyBorder="1" applyAlignment="1">
      <alignment horizontal="center" vertical="center" wrapText="1"/>
    </xf>
    <xf numFmtId="49" fontId="6" fillId="4" borderId="20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22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49" fontId="10" fillId="10" borderId="16" xfId="0" applyNumberFormat="1" applyFont="1" applyFill="1" applyBorder="1" applyAlignment="1">
      <alignment horizontal="center" vertical="center" wrapText="1"/>
    </xf>
    <xf numFmtId="49" fontId="10" fillId="10" borderId="17" xfId="0" applyNumberFormat="1" applyFont="1" applyFill="1" applyBorder="1" applyAlignment="1">
      <alignment horizontal="center" vertical="center" wrapText="1"/>
    </xf>
    <xf numFmtId="49" fontId="10" fillId="10" borderId="18" xfId="0" applyNumberFormat="1" applyFont="1" applyFill="1" applyBorder="1" applyAlignment="1">
      <alignment horizontal="center" vertical="center" wrapText="1"/>
    </xf>
    <xf numFmtId="49" fontId="10" fillId="10" borderId="19" xfId="0" applyNumberFormat="1" applyFont="1" applyFill="1" applyBorder="1" applyAlignment="1">
      <alignment horizontal="center" vertical="center" wrapText="1"/>
    </xf>
    <xf numFmtId="49" fontId="10" fillId="14" borderId="16" xfId="0" applyNumberFormat="1" applyFont="1" applyFill="1" applyBorder="1" applyAlignment="1">
      <alignment horizontal="center" vertical="center" wrapText="1"/>
    </xf>
    <xf numFmtId="49" fontId="10" fillId="14" borderId="17" xfId="0" applyNumberFormat="1" applyFont="1" applyFill="1" applyBorder="1" applyAlignment="1">
      <alignment horizontal="center" vertical="center" wrapText="1"/>
    </xf>
    <xf numFmtId="49" fontId="10" fillId="14" borderId="18" xfId="0" applyNumberFormat="1" applyFont="1" applyFill="1" applyBorder="1" applyAlignment="1">
      <alignment horizontal="center" vertical="center" wrapText="1"/>
    </xf>
    <xf numFmtId="49" fontId="10" fillId="14" borderId="19" xfId="0" applyNumberFormat="1" applyFont="1" applyFill="1" applyBorder="1" applyAlignment="1">
      <alignment horizontal="center" vertical="center" wrapText="1"/>
    </xf>
    <xf numFmtId="49" fontId="10" fillId="11" borderId="16" xfId="0" applyNumberFormat="1" applyFont="1" applyFill="1" applyBorder="1" applyAlignment="1">
      <alignment horizontal="center" vertical="center" wrapText="1"/>
    </xf>
    <xf numFmtId="49" fontId="10" fillId="11" borderId="17" xfId="0" applyNumberFormat="1" applyFont="1" applyFill="1" applyBorder="1" applyAlignment="1">
      <alignment horizontal="center" vertical="center" wrapText="1"/>
    </xf>
    <xf numFmtId="49" fontId="10" fillId="11" borderId="18" xfId="0" applyNumberFormat="1" applyFont="1" applyFill="1" applyBorder="1" applyAlignment="1">
      <alignment horizontal="center" vertical="center" wrapText="1"/>
    </xf>
    <xf numFmtId="49" fontId="10" fillId="11" borderId="19" xfId="0" applyNumberFormat="1" applyFont="1" applyFill="1" applyBorder="1" applyAlignment="1">
      <alignment horizontal="center" vertical="center" wrapText="1"/>
    </xf>
    <xf numFmtId="49" fontId="10" fillId="12" borderId="16" xfId="0" applyNumberFormat="1" applyFont="1" applyFill="1" applyBorder="1" applyAlignment="1">
      <alignment horizontal="center" vertical="center" wrapText="1"/>
    </xf>
    <xf numFmtId="49" fontId="10" fillId="12" borderId="17" xfId="0" applyNumberFormat="1" applyFont="1" applyFill="1" applyBorder="1" applyAlignment="1">
      <alignment horizontal="center" vertical="center" wrapText="1"/>
    </xf>
    <xf numFmtId="49" fontId="10" fillId="12" borderId="18" xfId="0" applyNumberFormat="1" applyFont="1" applyFill="1" applyBorder="1" applyAlignment="1">
      <alignment horizontal="center" vertical="center" wrapText="1"/>
    </xf>
    <xf numFmtId="49" fontId="10" fillId="12" borderId="19" xfId="0" applyNumberFormat="1" applyFont="1" applyFill="1" applyBorder="1" applyAlignment="1">
      <alignment horizontal="center" vertical="center" wrapText="1"/>
    </xf>
    <xf numFmtId="49" fontId="10" fillId="13" borderId="16" xfId="0" applyNumberFormat="1" applyFont="1" applyFill="1" applyBorder="1" applyAlignment="1">
      <alignment horizontal="center" vertical="center" wrapText="1"/>
    </xf>
    <xf numFmtId="49" fontId="10" fillId="13" borderId="17" xfId="0" applyNumberFormat="1" applyFont="1" applyFill="1" applyBorder="1" applyAlignment="1">
      <alignment horizontal="center" vertical="center" wrapText="1"/>
    </xf>
    <xf numFmtId="49" fontId="10" fillId="13" borderId="18" xfId="0" applyNumberFormat="1" applyFont="1" applyFill="1" applyBorder="1" applyAlignment="1">
      <alignment horizontal="center" vertical="center" wrapText="1"/>
    </xf>
    <xf numFmtId="49" fontId="10" fillId="13" borderId="19" xfId="0" applyNumberFormat="1" applyFont="1" applyFill="1" applyBorder="1" applyAlignment="1">
      <alignment horizontal="center" vertical="center" wrapText="1"/>
    </xf>
    <xf numFmtId="49" fontId="10" fillId="15" borderId="16" xfId="0" applyNumberFormat="1" applyFont="1" applyFill="1" applyBorder="1" applyAlignment="1">
      <alignment horizontal="center" vertical="center" wrapText="1"/>
    </xf>
    <xf numFmtId="49" fontId="10" fillId="15" borderId="17" xfId="0" applyNumberFormat="1" applyFont="1" applyFill="1" applyBorder="1" applyAlignment="1">
      <alignment horizontal="center" vertical="center" wrapText="1"/>
    </xf>
    <xf numFmtId="49" fontId="10" fillId="15" borderId="18" xfId="0" applyNumberFormat="1" applyFont="1" applyFill="1" applyBorder="1" applyAlignment="1">
      <alignment horizontal="center" vertical="center" wrapText="1"/>
    </xf>
    <xf numFmtId="49" fontId="10" fillId="15" borderId="19" xfId="0" applyNumberFormat="1" applyFont="1" applyFill="1" applyBorder="1" applyAlignment="1">
      <alignment horizontal="center" vertical="center" wrapText="1"/>
    </xf>
    <xf numFmtId="49" fontId="10" fillId="12" borderId="20" xfId="0" applyNumberFormat="1" applyFont="1" applyFill="1" applyBorder="1" applyAlignment="1">
      <alignment horizontal="center" vertical="center" wrapText="1"/>
    </xf>
    <xf numFmtId="49" fontId="10" fillId="12" borderId="21" xfId="0" applyNumberFormat="1" applyFont="1" applyFill="1" applyBorder="1" applyAlignment="1">
      <alignment horizontal="center" vertical="center" wrapText="1"/>
    </xf>
    <xf numFmtId="49" fontId="10" fillId="12" borderId="22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3" borderId="21" xfId="0" applyNumberFormat="1" applyFont="1" applyFill="1" applyBorder="1" applyAlignment="1">
      <alignment horizontal="center" vertical="center" wrapText="1"/>
    </xf>
    <xf numFmtId="49" fontId="10" fillId="3" borderId="22" xfId="0" applyNumberFormat="1" applyFont="1" applyFill="1" applyBorder="1" applyAlignment="1">
      <alignment horizontal="center" vertical="center" wrapText="1"/>
    </xf>
    <xf numFmtId="49" fontId="10" fillId="3" borderId="33" xfId="0" applyNumberFormat="1" applyFont="1" applyFill="1" applyBorder="1" applyAlignment="1">
      <alignment horizontal="center" vertical="center" wrapText="1"/>
    </xf>
    <xf numFmtId="49" fontId="10" fillId="3" borderId="25" xfId="0" applyNumberFormat="1" applyFont="1" applyFill="1" applyBorder="1" applyAlignment="1">
      <alignment horizontal="center" vertical="center" wrapText="1"/>
    </xf>
    <xf numFmtId="49" fontId="10" fillId="3" borderId="26" xfId="0" applyNumberFormat="1" applyFont="1" applyFill="1" applyBorder="1" applyAlignment="1">
      <alignment horizontal="center" vertical="center" wrapText="1"/>
    </xf>
    <xf numFmtId="49" fontId="6" fillId="4" borderId="34" xfId="0" applyNumberFormat="1" applyFont="1" applyFill="1" applyBorder="1" applyAlignment="1">
      <alignment horizontal="center" vertical="center" wrapText="1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4" borderId="35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Sheet1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3.0.12\users\New%20folder\Query\ihu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3.0.12\users\New%20folder\Query\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N1167"/>
  <sheetViews>
    <sheetView showGridLines="0" tabSelected="1" zoomScale="75" zoomScaleNormal="75" workbookViewId="0">
      <selection activeCell="S10" sqref="S10"/>
    </sheetView>
  </sheetViews>
  <sheetFormatPr defaultColWidth="9.109375" defaultRowHeight="13.2" x14ac:dyDescent="0.25"/>
  <cols>
    <col min="1" max="1" width="15.6640625" style="172" customWidth="1"/>
    <col min="2" max="2" width="9.109375" style="129" hidden="1" customWidth="1"/>
    <col min="3" max="3" width="63.44140625" customWidth="1"/>
    <col min="4" max="5" width="10.77734375" customWidth="1"/>
    <col min="6" max="6" width="18.21875" customWidth="1"/>
    <col min="7" max="7" width="12.88671875" customWidth="1"/>
    <col min="8" max="8" width="15.21875" customWidth="1"/>
    <col min="9" max="9" width="13.109375" customWidth="1"/>
    <col min="10" max="10" width="14.109375" customWidth="1"/>
    <col min="11" max="11" width="13.109375" customWidth="1"/>
    <col min="12" max="12" width="15.21875" customWidth="1"/>
    <col min="13" max="13" width="18.109375" customWidth="1"/>
  </cols>
  <sheetData>
    <row r="1" spans="1:13" ht="18" x14ac:dyDescent="0.3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3" ht="30.75" customHeight="1" x14ac:dyDescent="0.3">
      <c r="A2" s="201" t="s">
        <v>0</v>
      </c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1:13" ht="18" customHeight="1" x14ac:dyDescent="0.3">
      <c r="A3" s="154"/>
      <c r="B3" s="107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" customHeight="1" thickBot="1" x14ac:dyDescent="0.3">
      <c r="A4" s="155"/>
      <c r="B4" s="108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6.5" customHeight="1" thickTop="1" thickBot="1" x14ac:dyDescent="0.3">
      <c r="A5" s="156" t="s">
        <v>596</v>
      </c>
      <c r="B5" s="102"/>
      <c r="C5" s="149" t="str">
        <f>VLOOKUP($C$6,'Master List'!$B$3:$I$317,3,0)</f>
        <v>CA0023</v>
      </c>
      <c r="D5" s="102"/>
      <c r="E5" s="102"/>
      <c r="F5" s="102"/>
      <c r="G5" s="102"/>
      <c r="H5" s="102"/>
      <c r="I5" s="102" t="s">
        <v>589</v>
      </c>
      <c r="J5" s="152">
        <v>2</v>
      </c>
      <c r="K5" s="102"/>
      <c r="L5" s="102"/>
      <c r="M5" s="103"/>
    </row>
    <row r="6" spans="1:13" ht="20.25" customHeight="1" thickTop="1" thickBot="1" x14ac:dyDescent="0.3">
      <c r="A6" s="157" t="s">
        <v>590</v>
      </c>
      <c r="B6" s="104"/>
      <c r="C6" s="146" t="s">
        <v>972</v>
      </c>
      <c r="D6" s="104"/>
      <c r="E6" s="104"/>
      <c r="F6" s="104"/>
      <c r="G6" s="104"/>
      <c r="H6" s="104"/>
      <c r="I6" s="104" t="s">
        <v>591</v>
      </c>
      <c r="J6" s="153">
        <f>IF(OR(C8=4,C8=5,C8=6)*AND(J5=1),'Master List'!L14,IF(OR(C8=4,C8=5,C8=6)*AND(J5=2),'Master List'!L15,IF(OR(C8=4,C8=5,C8=6)*AND(J5=3),'Master List'!L16,IF(OR(C8=4,C8=5,C8=6)*AND(J5=4),'Master List'!L17,IF(OR(C8=4,C8=5,C8=6)*AND(J5=5),'Master List'!L18,IF(OR(C8=4,C8=5,C8=6)*AND(J5=6),'Master List'!L19,IF(OR(C8=1,C8=2,C8=3)*AND(J5=1),'Master List'!L9,IF(OR(C8=1,C8=2,C8=3)*AND(J5=2),'Master List'!L10,IF(OR(C8=1,C8=2,C8=3)*AND(J5=3),'Master List'!L5,IF(OR(C8=1,C8=2,C8=3)*AND(J5=4),'Master List'!L6,IF(OR(C8=1,C8=2,C8=3)*AND(J5=5),'Master List'!L7,IF(OR(C8=1,C8=2,C8=3)*AND(J5=6),'Master List'!L8))))))))))))</f>
        <v>43739</v>
      </c>
      <c r="K6" s="104"/>
      <c r="L6" s="104"/>
      <c r="M6" s="105"/>
    </row>
    <row r="7" spans="1:13" ht="18.75" customHeight="1" thickTop="1" thickBot="1" x14ac:dyDescent="0.3">
      <c r="A7" s="157" t="s">
        <v>592</v>
      </c>
      <c r="B7" s="104"/>
      <c r="C7" s="150" t="str">
        <f>VLOOKUP($C$6,'Master List'!$B$3:$I$317,2,0)</f>
        <v xml:space="preserve">Kampala </v>
      </c>
      <c r="D7" s="104"/>
      <c r="E7" s="104"/>
      <c r="F7" s="104"/>
      <c r="G7" s="104"/>
      <c r="H7" s="104"/>
      <c r="I7" s="104" t="s">
        <v>593</v>
      </c>
      <c r="J7" s="153">
        <f>IF(OR(C8=4,C8=5,C8=6)*AND(J5=1),'Master List'!M14,IF(OR(C8=4,C8=5,C8=6)*AND(J5=2),'Master List'!M15,IF(OR(C8=4,C8=5,C8=6)*AND(J5=3),'Master List'!M16,IF(OR(C8=4,C8=5,C8=6)*AND(J5=4),'Master List'!M17,IF(OR(C8=4,C8=5,C8=6)*AND(J5=5),'Master List'!M18,IF(OR(C8=4,C8=5,C8=6)*AND(J5=6),'Master List'!M19,IF(OR(C8=1,C8=2,C8=3)*AND(J5=1),'Master List'!M9,IF(OR(C8=1,C8=2,C8=3)*AND(J5=2),'Master List'!M10,IF(OR(C8=1,C8=2,C8=3)*AND(J5=3),'Master List'!M5,IF(OR(C8=1,C8=2,C8=3)*AND(J5=4),'Master List'!M6,IF(OR(C8=1,C8=2,C8=3)*AND(J5=5),'Master List'!M7,IF(OR(C8=1,C8=2,C8=3)*AND(J5=6),'Master List'!M8))))))))))))</f>
        <v>43799</v>
      </c>
      <c r="K7" s="104"/>
      <c r="L7" s="104"/>
      <c r="M7" s="105"/>
    </row>
    <row r="8" spans="1:13" ht="21.3" customHeight="1" thickTop="1" thickBot="1" x14ac:dyDescent="0.3">
      <c r="A8" s="158" t="s">
        <v>594</v>
      </c>
      <c r="B8" s="106"/>
      <c r="C8" s="151">
        <f>VLOOKUP($C$6,'Master List'!$B$3:$I$317,7,0)</f>
        <v>1</v>
      </c>
      <c r="D8" s="106"/>
      <c r="E8" s="106"/>
      <c r="F8" s="106"/>
      <c r="G8" s="106"/>
      <c r="H8" s="106"/>
      <c r="I8" s="106" t="s">
        <v>595</v>
      </c>
      <c r="J8" s="147">
        <v>44147</v>
      </c>
      <c r="K8" s="106"/>
      <c r="L8" s="106"/>
      <c r="M8" s="133"/>
    </row>
    <row r="9" spans="1:13" ht="12.75" customHeight="1" thickTop="1" thickBot="1" x14ac:dyDescent="0.3">
      <c r="A9" s="159"/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ht="51" customHeight="1" x14ac:dyDescent="0.25">
      <c r="A10" s="160" t="s">
        <v>1</v>
      </c>
      <c r="B10" s="110"/>
      <c r="C10" s="5" t="s">
        <v>2</v>
      </c>
      <c r="D10" s="6" t="s">
        <v>3</v>
      </c>
      <c r="E10" s="6" t="s">
        <v>4</v>
      </c>
      <c r="F10" s="7" t="s">
        <v>5</v>
      </c>
      <c r="G10" s="7" t="s">
        <v>6</v>
      </c>
      <c r="H10" s="8" t="s">
        <v>7</v>
      </c>
      <c r="I10" s="9" t="s">
        <v>8</v>
      </c>
      <c r="J10" s="9" t="s">
        <v>9</v>
      </c>
      <c r="K10" s="9" t="s">
        <v>10</v>
      </c>
      <c r="L10" s="9" t="s">
        <v>11</v>
      </c>
      <c r="M10" s="10" t="s">
        <v>12</v>
      </c>
    </row>
    <row r="11" spans="1:13" x14ac:dyDescent="0.25">
      <c r="A11" s="161"/>
      <c r="B11" s="111"/>
      <c r="C11" s="11"/>
      <c r="D11" s="11" t="s">
        <v>13</v>
      </c>
      <c r="E11" s="11" t="s">
        <v>14</v>
      </c>
      <c r="F11" s="12" t="s">
        <v>15</v>
      </c>
      <c r="G11" s="12" t="s">
        <v>16</v>
      </c>
      <c r="H11" s="12" t="s">
        <v>17</v>
      </c>
      <c r="I11" s="13" t="s">
        <v>18</v>
      </c>
      <c r="J11" s="13" t="s">
        <v>19</v>
      </c>
      <c r="K11" s="13" t="s">
        <v>20</v>
      </c>
      <c r="L11" s="13" t="s">
        <v>21</v>
      </c>
      <c r="M11" s="14"/>
    </row>
    <row r="12" spans="1:13" ht="18.75" customHeight="1" x14ac:dyDescent="0.25">
      <c r="A12" s="207" t="s">
        <v>22</v>
      </c>
      <c r="B12" s="208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10"/>
    </row>
    <row r="13" spans="1:13" ht="15.6" customHeight="1" x14ac:dyDescent="0.25">
      <c r="A13" s="162"/>
      <c r="B13" s="112"/>
      <c r="C13" s="99"/>
      <c r="D13" s="99"/>
      <c r="E13" s="99"/>
      <c r="F13" s="15"/>
      <c r="G13" s="16" t="s">
        <v>23</v>
      </c>
      <c r="H13" s="99"/>
      <c r="I13" s="99"/>
      <c r="J13" s="99"/>
      <c r="K13" s="99"/>
      <c r="L13" s="99"/>
      <c r="M13" s="100"/>
    </row>
    <row r="14" spans="1:13" ht="15.6" customHeight="1" x14ac:dyDescent="0.25">
      <c r="A14" s="17">
        <v>130058</v>
      </c>
      <c r="B14" s="113"/>
      <c r="C14" s="18" t="s">
        <v>24</v>
      </c>
      <c r="D14" s="19" t="s">
        <v>25</v>
      </c>
      <c r="E14" s="189" t="s">
        <v>1329</v>
      </c>
      <c r="F14" s="21" t="s">
        <v>1329</v>
      </c>
      <c r="G14" s="21" t="s">
        <v>1330</v>
      </c>
      <c r="H14" s="21" t="s">
        <v>1331</v>
      </c>
      <c r="I14" s="21" t="s">
        <v>1332</v>
      </c>
      <c r="J14" s="21" t="s">
        <v>1333</v>
      </c>
      <c r="K14" s="148">
        <f>2*H14-J14</f>
        <v>1</v>
      </c>
      <c r="L14" s="23">
        <f>E14*K14</f>
        <v>1</v>
      </c>
      <c r="M14" s="24">
        <v>1</v>
      </c>
    </row>
    <row r="15" spans="1:13" ht="15.6" customHeight="1" x14ac:dyDescent="0.25">
      <c r="A15" s="17">
        <v>130058</v>
      </c>
      <c r="B15" s="113"/>
      <c r="C15" s="25" t="s">
        <v>26</v>
      </c>
      <c r="D15" s="19" t="s">
        <v>25</v>
      </c>
      <c r="E15" s="189" t="s">
        <v>1330</v>
      </c>
      <c r="F15" s="21" t="s">
        <v>1329</v>
      </c>
      <c r="G15" s="21" t="s">
        <v>1330</v>
      </c>
      <c r="H15" s="21" t="s">
        <v>1331</v>
      </c>
      <c r="I15" s="21" t="s">
        <v>1332</v>
      </c>
      <c r="J15" s="21" t="s">
        <v>1333</v>
      </c>
      <c r="K15" s="148">
        <f t="shared" ref="K15:K49" si="0">2*H15-J15</f>
        <v>1</v>
      </c>
      <c r="L15" s="23">
        <f t="shared" ref="L15:L22" si="1">E15*K15</f>
        <v>2</v>
      </c>
      <c r="M15" s="24">
        <v>1</v>
      </c>
    </row>
    <row r="16" spans="1:13" ht="15.6" customHeight="1" x14ac:dyDescent="0.25">
      <c r="A16" s="17">
        <v>130059</v>
      </c>
      <c r="B16" s="113"/>
      <c r="C16" s="18" t="s">
        <v>27</v>
      </c>
      <c r="D16" s="19" t="s">
        <v>28</v>
      </c>
      <c r="E16" s="189" t="s">
        <v>1331</v>
      </c>
      <c r="F16" s="21" t="s">
        <v>1329</v>
      </c>
      <c r="G16" s="21" t="s">
        <v>1330</v>
      </c>
      <c r="H16" s="21" t="s">
        <v>1331</v>
      </c>
      <c r="I16" s="21" t="s">
        <v>1332</v>
      </c>
      <c r="J16" s="21" t="s">
        <v>1333</v>
      </c>
      <c r="K16" s="148">
        <f t="shared" si="0"/>
        <v>1</v>
      </c>
      <c r="L16" s="23">
        <f t="shared" si="1"/>
        <v>3</v>
      </c>
      <c r="M16" s="24">
        <v>1</v>
      </c>
    </row>
    <row r="17" spans="1:13" ht="15.6" customHeight="1" x14ac:dyDescent="0.25">
      <c r="A17" s="17">
        <v>130061</v>
      </c>
      <c r="B17" s="113"/>
      <c r="C17" s="18" t="s">
        <v>29</v>
      </c>
      <c r="D17" s="19" t="s">
        <v>30</v>
      </c>
      <c r="E17" s="189" t="s">
        <v>1332</v>
      </c>
      <c r="F17" s="21" t="s">
        <v>1329</v>
      </c>
      <c r="G17" s="21" t="s">
        <v>1330</v>
      </c>
      <c r="H17" s="21" t="s">
        <v>1331</v>
      </c>
      <c r="I17" s="21" t="s">
        <v>1332</v>
      </c>
      <c r="J17" s="21" t="s">
        <v>1333</v>
      </c>
      <c r="K17" s="148">
        <f t="shared" si="0"/>
        <v>1</v>
      </c>
      <c r="L17" s="23">
        <f t="shared" si="1"/>
        <v>4</v>
      </c>
      <c r="M17" s="24">
        <v>1</v>
      </c>
    </row>
    <row r="18" spans="1:13" ht="15.6" customHeight="1" x14ac:dyDescent="0.25">
      <c r="A18" s="17">
        <v>130060</v>
      </c>
      <c r="B18" s="113"/>
      <c r="C18" s="18" t="s">
        <v>31</v>
      </c>
      <c r="D18" s="19" t="s">
        <v>30</v>
      </c>
      <c r="E18" s="189" t="s">
        <v>1333</v>
      </c>
      <c r="F18" s="21" t="s">
        <v>1329</v>
      </c>
      <c r="G18" s="21" t="s">
        <v>1330</v>
      </c>
      <c r="H18" s="21" t="s">
        <v>1331</v>
      </c>
      <c r="I18" s="21" t="s">
        <v>1332</v>
      </c>
      <c r="J18" s="21" t="s">
        <v>1333</v>
      </c>
      <c r="K18" s="148">
        <f t="shared" si="0"/>
        <v>1</v>
      </c>
      <c r="L18" s="23">
        <f t="shared" si="1"/>
        <v>5</v>
      </c>
      <c r="M18" s="24">
        <v>1</v>
      </c>
    </row>
    <row r="19" spans="1:13" ht="15.6" customHeight="1" x14ac:dyDescent="0.25">
      <c r="A19" s="17">
        <v>130061</v>
      </c>
      <c r="B19" s="113"/>
      <c r="C19" s="18" t="s">
        <v>32</v>
      </c>
      <c r="D19" s="19" t="s">
        <v>30</v>
      </c>
      <c r="E19" s="189" t="s">
        <v>1334</v>
      </c>
      <c r="F19" s="21" t="s">
        <v>1329</v>
      </c>
      <c r="G19" s="21" t="s">
        <v>1330</v>
      </c>
      <c r="H19" s="21" t="s">
        <v>1331</v>
      </c>
      <c r="I19" s="21" t="s">
        <v>1332</v>
      </c>
      <c r="J19" s="21" t="s">
        <v>1333</v>
      </c>
      <c r="K19" s="148">
        <f t="shared" si="0"/>
        <v>1</v>
      </c>
      <c r="L19" s="23">
        <f t="shared" si="1"/>
        <v>6</v>
      </c>
      <c r="M19" s="24">
        <v>1</v>
      </c>
    </row>
    <row r="20" spans="1:13" ht="15.6" customHeight="1" x14ac:dyDescent="0.25">
      <c r="A20" s="17">
        <v>130062</v>
      </c>
      <c r="B20" s="113"/>
      <c r="C20" s="18" t="s">
        <v>33</v>
      </c>
      <c r="D20" s="19">
        <v>500</v>
      </c>
      <c r="E20" s="189" t="s">
        <v>1335</v>
      </c>
      <c r="F20" s="21" t="s">
        <v>1329</v>
      </c>
      <c r="G20" s="21" t="s">
        <v>1330</v>
      </c>
      <c r="H20" s="21" t="s">
        <v>1331</v>
      </c>
      <c r="I20" s="21" t="s">
        <v>1332</v>
      </c>
      <c r="J20" s="21" t="s">
        <v>1333</v>
      </c>
      <c r="K20" s="148">
        <f t="shared" si="0"/>
        <v>1</v>
      </c>
      <c r="L20" s="23">
        <f t="shared" si="1"/>
        <v>7</v>
      </c>
      <c r="M20" s="24">
        <v>1</v>
      </c>
    </row>
    <row r="21" spans="1:13" ht="15.6" customHeight="1" x14ac:dyDescent="0.25">
      <c r="A21" s="17">
        <v>130043</v>
      </c>
      <c r="B21" s="113"/>
      <c r="C21" s="18" t="s">
        <v>34</v>
      </c>
      <c r="D21" s="19" t="s">
        <v>35</v>
      </c>
      <c r="E21" s="189" t="s">
        <v>1336</v>
      </c>
      <c r="F21" s="21" t="s">
        <v>1329</v>
      </c>
      <c r="G21" s="21" t="s">
        <v>1330</v>
      </c>
      <c r="H21" s="21" t="s">
        <v>1331</v>
      </c>
      <c r="I21" s="21" t="s">
        <v>1332</v>
      </c>
      <c r="J21" s="21" t="s">
        <v>1333</v>
      </c>
      <c r="K21" s="148">
        <f t="shared" si="0"/>
        <v>1</v>
      </c>
      <c r="L21" s="23">
        <f t="shared" si="1"/>
        <v>8</v>
      </c>
      <c r="M21" s="24">
        <v>1</v>
      </c>
    </row>
    <row r="22" spans="1:13" ht="15.6" customHeight="1" x14ac:dyDescent="0.25">
      <c r="A22" s="17">
        <v>130063</v>
      </c>
      <c r="B22" s="113"/>
      <c r="C22" s="18" t="s">
        <v>36</v>
      </c>
      <c r="D22" s="19" t="s">
        <v>37</v>
      </c>
      <c r="E22" s="189" t="s">
        <v>1337</v>
      </c>
      <c r="F22" s="21" t="s">
        <v>1329</v>
      </c>
      <c r="G22" s="21" t="s">
        <v>1330</v>
      </c>
      <c r="H22" s="21" t="s">
        <v>1331</v>
      </c>
      <c r="I22" s="21" t="s">
        <v>1332</v>
      </c>
      <c r="J22" s="21" t="s">
        <v>1333</v>
      </c>
      <c r="K22" s="148">
        <f t="shared" si="0"/>
        <v>1</v>
      </c>
      <c r="L22" s="23">
        <f t="shared" si="1"/>
        <v>9</v>
      </c>
      <c r="M22" s="24">
        <v>1</v>
      </c>
    </row>
    <row r="23" spans="1:13" ht="15.6" customHeight="1" x14ac:dyDescent="0.25">
      <c r="A23" s="211" t="s">
        <v>38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3"/>
    </row>
    <row r="24" spans="1:13" ht="15.6" customHeight="1" x14ac:dyDescent="0.25">
      <c r="A24" s="17">
        <v>130023</v>
      </c>
      <c r="B24" s="113"/>
      <c r="C24" s="18" t="s">
        <v>39</v>
      </c>
      <c r="D24" s="19" t="s">
        <v>28</v>
      </c>
      <c r="E24" s="189" t="s">
        <v>1329</v>
      </c>
      <c r="F24" s="189" t="s">
        <v>1330</v>
      </c>
      <c r="G24" s="189" t="s">
        <v>1331</v>
      </c>
      <c r="H24" s="189" t="s">
        <v>1332</v>
      </c>
      <c r="I24" s="189" t="s">
        <v>1333</v>
      </c>
      <c r="J24" s="189" t="s">
        <v>1334</v>
      </c>
      <c r="K24" s="148">
        <f t="shared" si="0"/>
        <v>2</v>
      </c>
      <c r="L24" s="23">
        <f t="shared" ref="L24:L30" si="2">E24*K24</f>
        <v>2</v>
      </c>
      <c r="M24" s="24">
        <v>1</v>
      </c>
    </row>
    <row r="25" spans="1:13" ht="15.6" customHeight="1" x14ac:dyDescent="0.25">
      <c r="A25" s="17">
        <v>130024</v>
      </c>
      <c r="B25" s="113"/>
      <c r="C25" s="18" t="s">
        <v>40</v>
      </c>
      <c r="D25" s="19" t="s">
        <v>41</v>
      </c>
      <c r="E25" s="189" t="s">
        <v>1329</v>
      </c>
      <c r="F25" s="189" t="s">
        <v>1330</v>
      </c>
      <c r="G25" s="189" t="s">
        <v>1331</v>
      </c>
      <c r="H25" s="189" t="s">
        <v>1332</v>
      </c>
      <c r="I25" s="189" t="s">
        <v>1333</v>
      </c>
      <c r="J25" s="189" t="s">
        <v>1334</v>
      </c>
      <c r="K25" s="148">
        <f t="shared" si="0"/>
        <v>2</v>
      </c>
      <c r="L25" s="23">
        <f t="shared" si="2"/>
        <v>2</v>
      </c>
      <c r="M25" s="24">
        <v>1</v>
      </c>
    </row>
    <row r="26" spans="1:13" ht="15.6" customHeight="1" x14ac:dyDescent="0.25">
      <c r="A26" s="17">
        <v>130022</v>
      </c>
      <c r="B26" s="113"/>
      <c r="C26" s="18" t="s">
        <v>42</v>
      </c>
      <c r="D26" s="19" t="s">
        <v>28</v>
      </c>
      <c r="E26" s="189" t="s">
        <v>1329</v>
      </c>
      <c r="F26" s="189" t="s">
        <v>1330</v>
      </c>
      <c r="G26" s="189" t="s">
        <v>1331</v>
      </c>
      <c r="H26" s="189" t="s">
        <v>1332</v>
      </c>
      <c r="I26" s="189" t="s">
        <v>1333</v>
      </c>
      <c r="J26" s="189" t="s">
        <v>1334</v>
      </c>
      <c r="K26" s="148">
        <f t="shared" si="0"/>
        <v>2</v>
      </c>
      <c r="L26" s="23">
        <f t="shared" si="2"/>
        <v>2</v>
      </c>
      <c r="M26" s="24">
        <v>1</v>
      </c>
    </row>
    <row r="27" spans="1:13" ht="15.6" customHeight="1" x14ac:dyDescent="0.25">
      <c r="A27" s="17">
        <v>130025</v>
      </c>
      <c r="B27" s="113"/>
      <c r="C27" s="18" t="s">
        <v>43</v>
      </c>
      <c r="D27" s="19" t="s">
        <v>44</v>
      </c>
      <c r="E27" s="189" t="s">
        <v>1329</v>
      </c>
      <c r="F27" s="189" t="s">
        <v>1330</v>
      </c>
      <c r="G27" s="189" t="s">
        <v>1331</v>
      </c>
      <c r="H27" s="189" t="s">
        <v>1332</v>
      </c>
      <c r="I27" s="189" t="s">
        <v>1333</v>
      </c>
      <c r="J27" s="189" t="s">
        <v>1334</v>
      </c>
      <c r="K27" s="148">
        <f t="shared" si="0"/>
        <v>2</v>
      </c>
      <c r="L27" s="23">
        <f t="shared" si="2"/>
        <v>2</v>
      </c>
      <c r="M27" s="24">
        <v>1</v>
      </c>
    </row>
    <row r="28" spans="1:13" ht="15.6" customHeight="1" x14ac:dyDescent="0.25">
      <c r="A28" s="17">
        <v>130021</v>
      </c>
      <c r="B28" s="113"/>
      <c r="C28" s="18" t="s">
        <v>45</v>
      </c>
      <c r="D28" s="19">
        <v>1</v>
      </c>
      <c r="E28" s="189" t="s">
        <v>1329</v>
      </c>
      <c r="F28" s="189" t="s">
        <v>1330</v>
      </c>
      <c r="G28" s="189" t="s">
        <v>1331</v>
      </c>
      <c r="H28" s="189" t="s">
        <v>1332</v>
      </c>
      <c r="I28" s="189" t="s">
        <v>1333</v>
      </c>
      <c r="J28" s="189" t="s">
        <v>1334</v>
      </c>
      <c r="K28" s="148">
        <f t="shared" si="0"/>
        <v>2</v>
      </c>
      <c r="L28" s="23">
        <f t="shared" si="2"/>
        <v>2</v>
      </c>
      <c r="M28" s="24">
        <v>1</v>
      </c>
    </row>
    <row r="29" spans="1:13" ht="15.6" customHeight="1" x14ac:dyDescent="0.25">
      <c r="A29" s="17">
        <v>130014</v>
      </c>
      <c r="B29" s="113"/>
      <c r="C29" s="18" t="s">
        <v>46</v>
      </c>
      <c r="D29" s="19" t="s">
        <v>37</v>
      </c>
      <c r="E29" s="189" t="s">
        <v>1329</v>
      </c>
      <c r="F29" s="189" t="s">
        <v>1330</v>
      </c>
      <c r="G29" s="189" t="s">
        <v>1331</v>
      </c>
      <c r="H29" s="189" t="s">
        <v>1332</v>
      </c>
      <c r="I29" s="189" t="s">
        <v>1333</v>
      </c>
      <c r="J29" s="189" t="s">
        <v>1334</v>
      </c>
      <c r="K29" s="148">
        <f t="shared" si="0"/>
        <v>2</v>
      </c>
      <c r="L29" s="23">
        <f t="shared" si="2"/>
        <v>2</v>
      </c>
      <c r="M29" s="24">
        <v>1</v>
      </c>
    </row>
    <row r="30" spans="1:13" ht="15.6" customHeight="1" x14ac:dyDescent="0.25">
      <c r="A30" s="17">
        <v>130031</v>
      </c>
      <c r="B30" s="113"/>
      <c r="C30" s="18" t="s">
        <v>47</v>
      </c>
      <c r="D30" s="19" t="s">
        <v>37</v>
      </c>
      <c r="E30" s="189" t="s">
        <v>1329</v>
      </c>
      <c r="F30" s="189" t="s">
        <v>1330</v>
      </c>
      <c r="G30" s="189" t="s">
        <v>1331</v>
      </c>
      <c r="H30" s="189" t="s">
        <v>1332</v>
      </c>
      <c r="I30" s="189" t="s">
        <v>1333</v>
      </c>
      <c r="J30" s="189" t="s">
        <v>1334</v>
      </c>
      <c r="K30" s="148">
        <f t="shared" si="0"/>
        <v>2</v>
      </c>
      <c r="L30" s="23">
        <f t="shared" si="2"/>
        <v>2</v>
      </c>
      <c r="M30" s="24">
        <v>1</v>
      </c>
    </row>
    <row r="31" spans="1:13" ht="15.6" customHeight="1" x14ac:dyDescent="0.25">
      <c r="A31" s="214" t="s">
        <v>48</v>
      </c>
      <c r="B31" s="215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7"/>
    </row>
    <row r="32" spans="1:13" ht="15.6" customHeight="1" x14ac:dyDescent="0.25">
      <c r="A32" s="26">
        <v>130019</v>
      </c>
      <c r="B32" s="114"/>
      <c r="C32" s="27" t="s">
        <v>49</v>
      </c>
      <c r="D32" s="19" t="s">
        <v>28</v>
      </c>
      <c r="E32" s="189" t="s">
        <v>1329</v>
      </c>
      <c r="F32" s="189" t="s">
        <v>1330</v>
      </c>
      <c r="G32" s="189" t="s">
        <v>1331</v>
      </c>
      <c r="H32" s="189" t="s">
        <v>1332</v>
      </c>
      <c r="I32" s="189" t="s">
        <v>1333</v>
      </c>
      <c r="J32" s="189" t="s">
        <v>1334</v>
      </c>
      <c r="K32" s="148">
        <f t="shared" si="0"/>
        <v>2</v>
      </c>
      <c r="L32" s="23">
        <f t="shared" ref="L32:L40" si="3">E32*K32</f>
        <v>2</v>
      </c>
      <c r="M32" s="24">
        <v>1</v>
      </c>
    </row>
    <row r="33" spans="1:13" ht="15.6" customHeight="1" x14ac:dyDescent="0.25">
      <c r="A33" s="28">
        <v>130016</v>
      </c>
      <c r="B33" s="114"/>
      <c r="C33" s="18" t="s">
        <v>50</v>
      </c>
      <c r="D33" s="19" t="s">
        <v>51</v>
      </c>
      <c r="E33" s="189" t="s">
        <v>1329</v>
      </c>
      <c r="F33" s="189" t="s">
        <v>1330</v>
      </c>
      <c r="G33" s="189" t="s">
        <v>1331</v>
      </c>
      <c r="H33" s="189" t="s">
        <v>1332</v>
      </c>
      <c r="I33" s="189" t="s">
        <v>1333</v>
      </c>
      <c r="J33" s="189" t="s">
        <v>1334</v>
      </c>
      <c r="K33" s="148">
        <f t="shared" si="0"/>
        <v>2</v>
      </c>
      <c r="L33" s="23">
        <f t="shared" si="3"/>
        <v>2</v>
      </c>
      <c r="M33" s="24">
        <v>1</v>
      </c>
    </row>
    <row r="34" spans="1:13" ht="15.6" customHeight="1" x14ac:dyDescent="0.25">
      <c r="A34" s="26">
        <v>130012</v>
      </c>
      <c r="B34" s="114"/>
      <c r="C34" s="27" t="s">
        <v>52</v>
      </c>
      <c r="D34" s="19" t="s">
        <v>41</v>
      </c>
      <c r="E34" s="189" t="s">
        <v>1329</v>
      </c>
      <c r="F34" s="189" t="s">
        <v>1330</v>
      </c>
      <c r="G34" s="189" t="s">
        <v>1331</v>
      </c>
      <c r="H34" s="189" t="s">
        <v>1332</v>
      </c>
      <c r="I34" s="189" t="s">
        <v>1333</v>
      </c>
      <c r="J34" s="189" t="s">
        <v>1334</v>
      </c>
      <c r="K34" s="148">
        <f t="shared" si="0"/>
        <v>2</v>
      </c>
      <c r="L34" s="23">
        <f t="shared" si="3"/>
        <v>2</v>
      </c>
      <c r="M34" s="24">
        <v>1</v>
      </c>
    </row>
    <row r="35" spans="1:13" ht="15.6" customHeight="1" x14ac:dyDescent="0.25">
      <c r="A35" s="26">
        <v>130013</v>
      </c>
      <c r="B35" s="114"/>
      <c r="C35" s="18" t="s">
        <v>53</v>
      </c>
      <c r="D35" s="19" t="s">
        <v>41</v>
      </c>
      <c r="E35" s="189" t="s">
        <v>1329</v>
      </c>
      <c r="F35" s="189" t="s">
        <v>1330</v>
      </c>
      <c r="G35" s="189" t="s">
        <v>1331</v>
      </c>
      <c r="H35" s="189" t="s">
        <v>1332</v>
      </c>
      <c r="I35" s="189" t="s">
        <v>1333</v>
      </c>
      <c r="J35" s="189" t="s">
        <v>1334</v>
      </c>
      <c r="K35" s="148">
        <f t="shared" si="0"/>
        <v>2</v>
      </c>
      <c r="L35" s="23">
        <f t="shared" si="3"/>
        <v>2</v>
      </c>
      <c r="M35" s="24">
        <v>1</v>
      </c>
    </row>
    <row r="36" spans="1:13" ht="15.6" customHeight="1" x14ac:dyDescent="0.25">
      <c r="A36" s="26">
        <v>130018</v>
      </c>
      <c r="B36" s="114"/>
      <c r="C36" s="18" t="s">
        <v>54</v>
      </c>
      <c r="D36" s="19" t="s">
        <v>55</v>
      </c>
      <c r="E36" s="189" t="s">
        <v>1329</v>
      </c>
      <c r="F36" s="189" t="s">
        <v>1330</v>
      </c>
      <c r="G36" s="189" t="s">
        <v>1331</v>
      </c>
      <c r="H36" s="189" t="s">
        <v>1332</v>
      </c>
      <c r="I36" s="189" t="s">
        <v>1333</v>
      </c>
      <c r="J36" s="189" t="s">
        <v>1334</v>
      </c>
      <c r="K36" s="148">
        <f t="shared" si="0"/>
        <v>2</v>
      </c>
      <c r="L36" s="23">
        <f t="shared" si="3"/>
        <v>2</v>
      </c>
      <c r="M36" s="24">
        <v>1</v>
      </c>
    </row>
    <row r="37" spans="1:13" ht="15.6" customHeight="1" x14ac:dyDescent="0.25">
      <c r="A37" s="28">
        <v>130025</v>
      </c>
      <c r="B37" s="91"/>
      <c r="C37" s="18" t="s">
        <v>56</v>
      </c>
      <c r="D37" s="19" t="s">
        <v>57</v>
      </c>
      <c r="E37" s="189" t="s">
        <v>1329</v>
      </c>
      <c r="F37" s="189" t="s">
        <v>1330</v>
      </c>
      <c r="G37" s="189" t="s">
        <v>1331</v>
      </c>
      <c r="H37" s="189" t="s">
        <v>1332</v>
      </c>
      <c r="I37" s="189" t="s">
        <v>1333</v>
      </c>
      <c r="J37" s="189" t="s">
        <v>1334</v>
      </c>
      <c r="K37" s="148">
        <f t="shared" si="0"/>
        <v>2</v>
      </c>
      <c r="L37" s="23">
        <f t="shared" si="3"/>
        <v>2</v>
      </c>
      <c r="M37" s="24">
        <v>1</v>
      </c>
    </row>
    <row r="38" spans="1:13" ht="15.6" customHeight="1" x14ac:dyDescent="0.25">
      <c r="A38" s="28">
        <v>130014</v>
      </c>
      <c r="B38" s="91"/>
      <c r="C38" s="18" t="s">
        <v>46</v>
      </c>
      <c r="D38" s="19" t="s">
        <v>37</v>
      </c>
      <c r="E38" s="189" t="s">
        <v>1329</v>
      </c>
      <c r="F38" s="189" t="s">
        <v>1330</v>
      </c>
      <c r="G38" s="189" t="s">
        <v>1331</v>
      </c>
      <c r="H38" s="189" t="s">
        <v>1332</v>
      </c>
      <c r="I38" s="189" t="s">
        <v>1333</v>
      </c>
      <c r="J38" s="189" t="s">
        <v>1334</v>
      </c>
      <c r="K38" s="148">
        <f t="shared" si="0"/>
        <v>2</v>
      </c>
      <c r="L38" s="23">
        <f t="shared" si="3"/>
        <v>2</v>
      </c>
      <c r="M38" s="24">
        <v>1</v>
      </c>
    </row>
    <row r="39" spans="1:13" ht="15.6" customHeight="1" x14ac:dyDescent="0.25">
      <c r="A39" s="28">
        <v>130031</v>
      </c>
      <c r="B39" s="91"/>
      <c r="C39" s="18" t="s">
        <v>47</v>
      </c>
      <c r="D39" s="19" t="s">
        <v>37</v>
      </c>
      <c r="E39" s="189" t="s">
        <v>1329</v>
      </c>
      <c r="F39" s="189" t="s">
        <v>1330</v>
      </c>
      <c r="G39" s="189" t="s">
        <v>1331</v>
      </c>
      <c r="H39" s="189" t="s">
        <v>1332</v>
      </c>
      <c r="I39" s="189" t="s">
        <v>1333</v>
      </c>
      <c r="J39" s="189" t="s">
        <v>1334</v>
      </c>
      <c r="K39" s="148">
        <f t="shared" si="0"/>
        <v>2</v>
      </c>
      <c r="L39" s="23">
        <f t="shared" si="3"/>
        <v>2</v>
      </c>
      <c r="M39" s="24">
        <v>1</v>
      </c>
    </row>
    <row r="40" spans="1:13" ht="15.6" customHeight="1" x14ac:dyDescent="0.25">
      <c r="A40" s="26">
        <v>120316</v>
      </c>
      <c r="B40" s="114"/>
      <c r="C40" s="18" t="s">
        <v>58</v>
      </c>
      <c r="D40" s="19">
        <v>1</v>
      </c>
      <c r="E40" s="189" t="s">
        <v>1329</v>
      </c>
      <c r="F40" s="189" t="s">
        <v>1330</v>
      </c>
      <c r="G40" s="189" t="s">
        <v>1331</v>
      </c>
      <c r="H40" s="189" t="s">
        <v>1332</v>
      </c>
      <c r="I40" s="189" t="s">
        <v>1333</v>
      </c>
      <c r="J40" s="189" t="s">
        <v>1334</v>
      </c>
      <c r="K40" s="148">
        <f t="shared" si="0"/>
        <v>2</v>
      </c>
      <c r="L40" s="23">
        <f t="shared" si="3"/>
        <v>2</v>
      </c>
      <c r="M40" s="24">
        <v>1</v>
      </c>
    </row>
    <row r="41" spans="1:13" ht="15.6" customHeight="1" x14ac:dyDescent="0.25">
      <c r="A41" s="214" t="s">
        <v>59</v>
      </c>
      <c r="B41" s="215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7"/>
    </row>
    <row r="42" spans="1:13" ht="15.6" customHeight="1" x14ac:dyDescent="0.25">
      <c r="A42" s="17">
        <v>130064</v>
      </c>
      <c r="B42" s="113"/>
      <c r="C42" s="18" t="s">
        <v>60</v>
      </c>
      <c r="D42" s="19" t="s">
        <v>25</v>
      </c>
      <c r="E42" s="189" t="s">
        <v>1329</v>
      </c>
      <c r="F42" s="189" t="s">
        <v>1330</v>
      </c>
      <c r="G42" s="189" t="s">
        <v>1331</v>
      </c>
      <c r="H42" s="189" t="s">
        <v>1332</v>
      </c>
      <c r="I42" s="189" t="s">
        <v>1333</v>
      </c>
      <c r="J42" s="189" t="s">
        <v>1334</v>
      </c>
      <c r="K42" s="148">
        <f t="shared" si="0"/>
        <v>2</v>
      </c>
      <c r="L42" s="23">
        <f>E42*K42</f>
        <v>2</v>
      </c>
      <c r="M42" s="24">
        <v>1</v>
      </c>
    </row>
    <row r="43" spans="1:13" ht="15.6" customHeight="1" x14ac:dyDescent="0.25">
      <c r="A43" s="17">
        <v>130044</v>
      </c>
      <c r="B43" s="113"/>
      <c r="C43" s="18" t="s">
        <v>61</v>
      </c>
      <c r="D43" s="19" t="s">
        <v>25</v>
      </c>
      <c r="E43" s="189" t="s">
        <v>1329</v>
      </c>
      <c r="F43" s="189" t="s">
        <v>1330</v>
      </c>
      <c r="G43" s="189" t="s">
        <v>1331</v>
      </c>
      <c r="H43" s="189" t="s">
        <v>1332</v>
      </c>
      <c r="I43" s="189" t="s">
        <v>1333</v>
      </c>
      <c r="J43" s="189" t="s">
        <v>1334</v>
      </c>
      <c r="K43" s="148">
        <f t="shared" si="0"/>
        <v>2</v>
      </c>
      <c r="L43" s="23">
        <f t="shared" ref="L43:L49" si="4">E43*K43</f>
        <v>2</v>
      </c>
      <c r="M43" s="24">
        <v>1</v>
      </c>
    </row>
    <row r="44" spans="1:13" ht="15.6" customHeight="1" x14ac:dyDescent="0.25">
      <c r="A44" s="17">
        <v>130035</v>
      </c>
      <c r="B44" s="113"/>
      <c r="C44" s="18" t="s">
        <v>62</v>
      </c>
      <c r="D44" s="19">
        <v>1</v>
      </c>
      <c r="E44" s="189" t="s">
        <v>1329</v>
      </c>
      <c r="F44" s="189" t="s">
        <v>1330</v>
      </c>
      <c r="G44" s="189" t="s">
        <v>1331</v>
      </c>
      <c r="H44" s="189" t="s">
        <v>1332</v>
      </c>
      <c r="I44" s="189" t="s">
        <v>1333</v>
      </c>
      <c r="J44" s="189" t="s">
        <v>1334</v>
      </c>
      <c r="K44" s="148">
        <f t="shared" si="0"/>
        <v>2</v>
      </c>
      <c r="L44" s="23">
        <f t="shared" si="4"/>
        <v>2</v>
      </c>
      <c r="M44" s="24">
        <v>1</v>
      </c>
    </row>
    <row r="45" spans="1:13" ht="15.6" customHeight="1" x14ac:dyDescent="0.25">
      <c r="A45" s="211" t="s">
        <v>578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3"/>
    </row>
    <row r="46" spans="1:13" ht="15.6" customHeight="1" x14ac:dyDescent="0.25">
      <c r="A46" s="17">
        <v>140035</v>
      </c>
      <c r="B46" s="91"/>
      <c r="C46" s="18" t="s">
        <v>579</v>
      </c>
      <c r="D46" s="18" t="s">
        <v>25</v>
      </c>
      <c r="E46" s="190" t="s">
        <v>1329</v>
      </c>
      <c r="F46" s="190" t="s">
        <v>1330</v>
      </c>
      <c r="G46" s="190" t="s">
        <v>1331</v>
      </c>
      <c r="H46" s="190" t="s">
        <v>1332</v>
      </c>
      <c r="I46" s="190" t="s">
        <v>1333</v>
      </c>
      <c r="J46" s="190" t="s">
        <v>1334</v>
      </c>
      <c r="K46" s="148">
        <f t="shared" si="0"/>
        <v>2</v>
      </c>
      <c r="L46" s="23">
        <f t="shared" si="4"/>
        <v>2</v>
      </c>
      <c r="M46" s="24">
        <v>1</v>
      </c>
    </row>
    <row r="47" spans="1:13" ht="15.6" customHeight="1" x14ac:dyDescent="0.25">
      <c r="A47" s="17">
        <v>140036</v>
      </c>
      <c r="B47" s="91"/>
      <c r="C47" s="18" t="s">
        <v>581</v>
      </c>
      <c r="D47" s="18" t="s">
        <v>580</v>
      </c>
      <c r="E47" s="190" t="s">
        <v>1329</v>
      </c>
      <c r="F47" s="190" t="s">
        <v>1330</v>
      </c>
      <c r="G47" s="190" t="s">
        <v>1331</v>
      </c>
      <c r="H47" s="190" t="s">
        <v>1332</v>
      </c>
      <c r="I47" s="190" t="s">
        <v>1333</v>
      </c>
      <c r="J47" s="190" t="s">
        <v>1334</v>
      </c>
      <c r="K47" s="148">
        <f t="shared" si="0"/>
        <v>2</v>
      </c>
      <c r="L47" s="23">
        <f t="shared" si="4"/>
        <v>2</v>
      </c>
      <c r="M47" s="24">
        <v>1</v>
      </c>
    </row>
    <row r="48" spans="1:13" ht="15.6" hidden="1" customHeight="1" x14ac:dyDescent="0.25">
      <c r="A48" s="92"/>
      <c r="B48" s="115"/>
      <c r="C48" s="93"/>
      <c r="D48" s="19"/>
      <c r="E48" s="20"/>
      <c r="F48" s="21"/>
      <c r="G48" s="21"/>
      <c r="H48" s="21"/>
      <c r="I48" s="21"/>
      <c r="J48" s="22"/>
      <c r="K48" s="23">
        <f t="shared" si="0"/>
        <v>0</v>
      </c>
      <c r="L48" s="23">
        <f t="shared" si="4"/>
        <v>0</v>
      </c>
      <c r="M48" s="24"/>
    </row>
    <row r="49" spans="1:13" ht="15.6" hidden="1" customHeight="1" x14ac:dyDescent="0.25">
      <c r="A49" s="92"/>
      <c r="B49" s="115"/>
      <c r="C49" s="93"/>
      <c r="D49" s="19"/>
      <c r="E49" s="20"/>
      <c r="F49" s="21"/>
      <c r="G49" s="21"/>
      <c r="H49" s="21"/>
      <c r="I49" s="21"/>
      <c r="J49" s="22"/>
      <c r="K49" s="23">
        <f t="shared" si="0"/>
        <v>0</v>
      </c>
      <c r="L49" s="23">
        <f t="shared" si="4"/>
        <v>0</v>
      </c>
      <c r="M49" s="24"/>
    </row>
    <row r="50" spans="1:13" ht="15.6" hidden="1" customHeight="1" x14ac:dyDescent="0.25">
      <c r="A50" s="203" t="s">
        <v>63</v>
      </c>
      <c r="B50" s="204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</row>
    <row r="51" spans="1:13" ht="15.6" hidden="1" customHeight="1" x14ac:dyDescent="0.25">
      <c r="A51" s="214" t="s">
        <v>64</v>
      </c>
      <c r="B51" s="215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7"/>
    </row>
    <row r="52" spans="1:13" ht="15.6" hidden="1" customHeight="1" x14ac:dyDescent="0.25">
      <c r="A52" s="28">
        <v>152276</v>
      </c>
      <c r="B52" s="91"/>
      <c r="C52" s="18" t="s">
        <v>65</v>
      </c>
      <c r="D52" s="19" t="s">
        <v>66</v>
      </c>
      <c r="E52" s="20"/>
      <c r="F52" s="21"/>
      <c r="G52" s="21"/>
      <c r="H52" s="21"/>
      <c r="I52" s="21"/>
      <c r="J52" s="22"/>
      <c r="K52" s="23">
        <f t="shared" ref="K52:K77" si="5">2*H52-J52</f>
        <v>0</v>
      </c>
      <c r="L52" s="23">
        <f>E52*K52</f>
        <v>0</v>
      </c>
      <c r="M52" s="24"/>
    </row>
    <row r="53" spans="1:13" ht="15.6" hidden="1" customHeight="1" x14ac:dyDescent="0.25">
      <c r="A53" s="28">
        <v>152281</v>
      </c>
      <c r="B53" s="91"/>
      <c r="C53" s="18" t="s">
        <v>67</v>
      </c>
      <c r="D53" s="19" t="s">
        <v>66</v>
      </c>
      <c r="E53" s="20"/>
      <c r="F53" s="21"/>
      <c r="G53" s="21"/>
      <c r="H53" s="21"/>
      <c r="I53" s="21"/>
      <c r="J53" s="22"/>
      <c r="K53" s="23">
        <f t="shared" si="5"/>
        <v>0</v>
      </c>
      <c r="L53" s="23">
        <f>E53*K53</f>
        <v>0</v>
      </c>
      <c r="M53" s="24"/>
    </row>
    <row r="54" spans="1:13" ht="15.6" hidden="1" customHeight="1" x14ac:dyDescent="0.25">
      <c r="A54" s="28">
        <v>152360</v>
      </c>
      <c r="B54" s="91"/>
      <c r="C54" s="18" t="s">
        <v>68</v>
      </c>
      <c r="D54" s="19" t="s">
        <v>66</v>
      </c>
      <c r="E54" s="20"/>
      <c r="F54" s="21"/>
      <c r="G54" s="21"/>
      <c r="H54" s="21"/>
      <c r="I54" s="21"/>
      <c r="J54" s="22"/>
      <c r="K54" s="23">
        <f t="shared" si="5"/>
        <v>0</v>
      </c>
      <c r="L54" s="23">
        <f>E54*K54</f>
        <v>0</v>
      </c>
      <c r="M54" s="24"/>
    </row>
    <row r="55" spans="1:13" ht="15.6" hidden="1" customHeight="1" x14ac:dyDescent="0.25">
      <c r="A55" s="214" t="s">
        <v>69</v>
      </c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7"/>
    </row>
    <row r="56" spans="1:13" ht="15.6" hidden="1" customHeight="1" x14ac:dyDescent="0.25">
      <c r="A56" s="28">
        <v>152397</v>
      </c>
      <c r="B56" s="91"/>
      <c r="C56" s="18" t="s">
        <v>70</v>
      </c>
      <c r="D56" s="19" t="s">
        <v>66</v>
      </c>
      <c r="E56" s="20"/>
      <c r="F56" s="21"/>
      <c r="G56" s="21"/>
      <c r="H56" s="21"/>
      <c r="I56" s="21"/>
      <c r="J56" s="22"/>
      <c r="K56" s="23">
        <f t="shared" si="5"/>
        <v>0</v>
      </c>
      <c r="L56" s="23">
        <f>E56*K56</f>
        <v>0</v>
      </c>
      <c r="M56" s="24"/>
    </row>
    <row r="57" spans="1:13" ht="15.6" hidden="1" customHeight="1" x14ac:dyDescent="0.25">
      <c r="A57" s="28">
        <v>508186</v>
      </c>
      <c r="B57" s="91"/>
      <c r="C57" s="18" t="s">
        <v>71</v>
      </c>
      <c r="D57" s="19" t="s">
        <v>66</v>
      </c>
      <c r="E57" s="20"/>
      <c r="F57" s="21"/>
      <c r="G57" s="21"/>
      <c r="H57" s="21"/>
      <c r="I57" s="21"/>
      <c r="J57" s="22"/>
      <c r="K57" s="23">
        <f t="shared" si="5"/>
        <v>0</v>
      </c>
      <c r="L57" s="23">
        <f>E57*K57</f>
        <v>0</v>
      </c>
      <c r="M57" s="24"/>
    </row>
    <row r="58" spans="1:13" ht="15.6" hidden="1" customHeight="1" x14ac:dyDescent="0.25">
      <c r="A58" s="28">
        <v>151731</v>
      </c>
      <c r="B58" s="91"/>
      <c r="C58" s="18" t="s">
        <v>72</v>
      </c>
      <c r="D58" s="19" t="s">
        <v>66</v>
      </c>
      <c r="E58" s="20"/>
      <c r="F58" s="21"/>
      <c r="G58" s="21"/>
      <c r="H58" s="21"/>
      <c r="I58" s="21"/>
      <c r="J58" s="22"/>
      <c r="K58" s="23">
        <f t="shared" si="5"/>
        <v>0</v>
      </c>
      <c r="L58" s="23">
        <f>E58*K58</f>
        <v>0</v>
      </c>
      <c r="M58" s="24"/>
    </row>
    <row r="59" spans="1:13" ht="15.6" hidden="1" customHeight="1" x14ac:dyDescent="0.25">
      <c r="A59" s="214" t="s">
        <v>73</v>
      </c>
      <c r="B59" s="215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7"/>
    </row>
    <row r="60" spans="1:13" ht="15.6" hidden="1" customHeight="1" x14ac:dyDescent="0.25">
      <c r="A60" s="28">
        <v>151808</v>
      </c>
      <c r="B60" s="91"/>
      <c r="C60" s="18" t="s">
        <v>74</v>
      </c>
      <c r="D60" s="19" t="s">
        <v>66</v>
      </c>
      <c r="E60" s="20"/>
      <c r="F60" s="21"/>
      <c r="G60" s="21"/>
      <c r="H60" s="21"/>
      <c r="I60" s="21"/>
      <c r="J60" s="22"/>
      <c r="K60" s="23">
        <f t="shared" si="5"/>
        <v>0</v>
      </c>
      <c r="L60" s="23">
        <f>E60*K60</f>
        <v>0</v>
      </c>
      <c r="M60" s="24"/>
    </row>
    <row r="61" spans="1:13" ht="15.6" hidden="1" customHeight="1" x14ac:dyDescent="0.25">
      <c r="A61" s="28">
        <v>151814</v>
      </c>
      <c r="B61" s="91"/>
      <c r="C61" s="18" t="s">
        <v>75</v>
      </c>
      <c r="D61" s="19" t="s">
        <v>66</v>
      </c>
      <c r="E61" s="20"/>
      <c r="F61" s="21"/>
      <c r="G61" s="21"/>
      <c r="H61" s="21"/>
      <c r="I61" s="21"/>
      <c r="J61" s="22"/>
      <c r="K61" s="23">
        <f t="shared" si="5"/>
        <v>0</v>
      </c>
      <c r="L61" s="23">
        <f>E61*K61</f>
        <v>0</v>
      </c>
      <c r="M61" s="24"/>
    </row>
    <row r="62" spans="1:13" ht="15.6" hidden="1" customHeight="1" x14ac:dyDescent="0.25">
      <c r="A62" s="28">
        <v>151815</v>
      </c>
      <c r="B62" s="91"/>
      <c r="C62" s="18" t="s">
        <v>76</v>
      </c>
      <c r="D62" s="19" t="s">
        <v>66</v>
      </c>
      <c r="E62" s="20"/>
      <c r="F62" s="21"/>
      <c r="G62" s="21"/>
      <c r="H62" s="21"/>
      <c r="I62" s="21"/>
      <c r="J62" s="22"/>
      <c r="K62" s="23">
        <f t="shared" si="5"/>
        <v>0</v>
      </c>
      <c r="L62" s="23">
        <f>E62*K62</f>
        <v>0</v>
      </c>
      <c r="M62" s="24"/>
    </row>
    <row r="63" spans="1:13" ht="15.6" hidden="1" customHeight="1" x14ac:dyDescent="0.25">
      <c r="A63" s="28">
        <v>151805</v>
      </c>
      <c r="B63" s="91"/>
      <c r="C63" s="18" t="s">
        <v>77</v>
      </c>
      <c r="D63" s="19" t="s">
        <v>66</v>
      </c>
      <c r="E63" s="20"/>
      <c r="F63" s="21"/>
      <c r="G63" s="21"/>
      <c r="H63" s="21"/>
      <c r="I63" s="21"/>
      <c r="J63" s="22"/>
      <c r="K63" s="23">
        <f t="shared" si="5"/>
        <v>0</v>
      </c>
      <c r="L63" s="23">
        <f>E63*K63</f>
        <v>0</v>
      </c>
      <c r="M63" s="24"/>
    </row>
    <row r="64" spans="1:13" ht="15.6" hidden="1" customHeight="1" x14ac:dyDescent="0.25">
      <c r="A64" s="214" t="s">
        <v>78</v>
      </c>
      <c r="B64" s="215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7"/>
    </row>
    <row r="65" spans="1:13" ht="15.6" hidden="1" customHeight="1" x14ac:dyDescent="0.25">
      <c r="A65" s="26" t="s">
        <v>79</v>
      </c>
      <c r="B65" s="114"/>
      <c r="C65" s="18" t="s">
        <v>80</v>
      </c>
      <c r="D65" s="19" t="s">
        <v>81</v>
      </c>
      <c r="E65" s="20"/>
      <c r="F65" s="21"/>
      <c r="G65" s="21"/>
      <c r="H65" s="21"/>
      <c r="I65" s="21"/>
      <c r="J65" s="22"/>
      <c r="K65" s="23">
        <f t="shared" si="5"/>
        <v>0</v>
      </c>
      <c r="L65" s="23">
        <f>E65*K65</f>
        <v>0</v>
      </c>
      <c r="M65" s="24"/>
    </row>
    <row r="66" spans="1:13" ht="15.6" hidden="1" customHeight="1" x14ac:dyDescent="0.25">
      <c r="A66" s="28">
        <v>151834</v>
      </c>
      <c r="B66" s="91"/>
      <c r="C66" s="18" t="s">
        <v>82</v>
      </c>
      <c r="D66" s="19">
        <v>1</v>
      </c>
      <c r="E66" s="20"/>
      <c r="F66" s="21"/>
      <c r="G66" s="21"/>
      <c r="H66" s="21"/>
      <c r="I66" s="21"/>
      <c r="J66" s="22"/>
      <c r="K66" s="23">
        <f t="shared" si="5"/>
        <v>0</v>
      </c>
      <c r="L66" s="23">
        <f>E66*K66</f>
        <v>0</v>
      </c>
      <c r="M66" s="24"/>
    </row>
    <row r="67" spans="1:13" ht="15.6" hidden="1" customHeight="1" x14ac:dyDescent="0.25">
      <c r="A67" s="28">
        <v>151802</v>
      </c>
      <c r="B67" s="91"/>
      <c r="C67" s="18" t="s">
        <v>83</v>
      </c>
      <c r="D67" s="19" t="s">
        <v>84</v>
      </c>
      <c r="E67" s="20"/>
      <c r="F67" s="21"/>
      <c r="G67" s="21"/>
      <c r="H67" s="21"/>
      <c r="I67" s="21"/>
      <c r="J67" s="22"/>
      <c r="K67" s="23">
        <f t="shared" si="5"/>
        <v>0</v>
      </c>
      <c r="L67" s="23">
        <f>E67*K67</f>
        <v>0</v>
      </c>
      <c r="M67" s="24"/>
    </row>
    <row r="68" spans="1:13" ht="15.6" hidden="1" customHeight="1" x14ac:dyDescent="0.25">
      <c r="A68" s="28">
        <v>151800</v>
      </c>
      <c r="B68" s="91"/>
      <c r="C68" s="18" t="s">
        <v>85</v>
      </c>
      <c r="D68" s="19" t="s">
        <v>86</v>
      </c>
      <c r="E68" s="20"/>
      <c r="F68" s="21"/>
      <c r="G68" s="21"/>
      <c r="H68" s="21"/>
      <c r="I68" s="21"/>
      <c r="J68" s="22"/>
      <c r="K68" s="23">
        <f t="shared" si="5"/>
        <v>0</v>
      </c>
      <c r="L68" s="23">
        <f>E68*K68</f>
        <v>0</v>
      </c>
      <c r="M68" s="24"/>
    </row>
    <row r="69" spans="1:13" ht="15.6" hidden="1" customHeight="1" x14ac:dyDescent="0.25">
      <c r="A69" s="214" t="s">
        <v>87</v>
      </c>
      <c r="B69" s="215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7"/>
    </row>
    <row r="70" spans="1:13" ht="15.6" hidden="1" customHeight="1" x14ac:dyDescent="0.25">
      <c r="A70" s="28">
        <v>151803</v>
      </c>
      <c r="B70" s="91"/>
      <c r="C70" s="18" t="s">
        <v>88</v>
      </c>
      <c r="D70" s="19" t="s">
        <v>84</v>
      </c>
      <c r="E70" s="20"/>
      <c r="F70" s="21"/>
      <c r="G70" s="21"/>
      <c r="H70" s="21"/>
      <c r="I70" s="21"/>
      <c r="J70" s="22"/>
      <c r="K70" s="23">
        <f t="shared" si="5"/>
        <v>0</v>
      </c>
      <c r="L70" s="23">
        <f>E70*K70</f>
        <v>0</v>
      </c>
      <c r="M70" s="24"/>
    </row>
    <row r="71" spans="1:13" ht="15.6" hidden="1" customHeight="1" x14ac:dyDescent="0.25">
      <c r="A71" s="214" t="s">
        <v>89</v>
      </c>
      <c r="B71" s="215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7"/>
    </row>
    <row r="72" spans="1:13" ht="15.6" hidden="1" customHeight="1" x14ac:dyDescent="0.25">
      <c r="A72" s="28">
        <v>151073</v>
      </c>
      <c r="B72" s="91"/>
      <c r="C72" s="18" t="s">
        <v>90</v>
      </c>
      <c r="D72" s="19" t="s">
        <v>91</v>
      </c>
      <c r="E72" s="20"/>
      <c r="F72" s="21"/>
      <c r="G72" s="21"/>
      <c r="H72" s="21"/>
      <c r="I72" s="21"/>
      <c r="J72" s="22"/>
      <c r="K72" s="23">
        <f t="shared" si="5"/>
        <v>0</v>
      </c>
      <c r="L72" s="23">
        <f>E72*K72</f>
        <v>0</v>
      </c>
      <c r="M72" s="24"/>
    </row>
    <row r="73" spans="1:13" ht="15.6" hidden="1" customHeight="1" x14ac:dyDescent="0.25">
      <c r="A73" s="28">
        <v>151812</v>
      </c>
      <c r="B73" s="91"/>
      <c r="C73" s="18" t="s">
        <v>92</v>
      </c>
      <c r="D73" s="19" t="s">
        <v>84</v>
      </c>
      <c r="E73" s="20"/>
      <c r="F73" s="21"/>
      <c r="G73" s="21"/>
      <c r="H73" s="21"/>
      <c r="I73" s="21"/>
      <c r="J73" s="22"/>
      <c r="K73" s="23">
        <f t="shared" si="5"/>
        <v>0</v>
      </c>
      <c r="L73" s="23">
        <f>E73*K73</f>
        <v>0</v>
      </c>
      <c r="M73" s="24"/>
    </row>
    <row r="74" spans="1:13" ht="15.6" hidden="1" customHeight="1" x14ac:dyDescent="0.25">
      <c r="A74" s="28">
        <v>151646</v>
      </c>
      <c r="B74" s="91"/>
      <c r="C74" s="18" t="s">
        <v>93</v>
      </c>
      <c r="D74" s="19" t="s">
        <v>94</v>
      </c>
      <c r="E74" s="20"/>
      <c r="F74" s="21"/>
      <c r="G74" s="21"/>
      <c r="H74" s="21"/>
      <c r="I74" s="21"/>
      <c r="J74" s="22"/>
      <c r="K74" s="23">
        <f t="shared" si="5"/>
        <v>0</v>
      </c>
      <c r="L74" s="23">
        <f>E74*K74</f>
        <v>0</v>
      </c>
      <c r="M74" s="24"/>
    </row>
    <row r="75" spans="1:13" ht="15.6" hidden="1" customHeight="1" x14ac:dyDescent="0.25">
      <c r="A75" s="214" t="s">
        <v>95</v>
      </c>
      <c r="B75" s="215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7"/>
    </row>
    <row r="76" spans="1:13" ht="15.6" hidden="1" customHeight="1" x14ac:dyDescent="0.25">
      <c r="A76" s="28">
        <v>153121</v>
      </c>
      <c r="B76" s="91"/>
      <c r="C76" s="18" t="s">
        <v>96</v>
      </c>
      <c r="D76" s="19">
        <v>1</v>
      </c>
      <c r="E76" s="20"/>
      <c r="F76" s="21"/>
      <c r="G76" s="21"/>
      <c r="H76" s="21"/>
      <c r="I76" s="21"/>
      <c r="J76" s="22"/>
      <c r="K76" s="23">
        <f t="shared" si="5"/>
        <v>0</v>
      </c>
      <c r="L76" s="23">
        <f>E76*K76</f>
        <v>0</v>
      </c>
      <c r="M76" s="24"/>
    </row>
    <row r="77" spans="1:13" ht="15.6" hidden="1" customHeight="1" x14ac:dyDescent="0.25">
      <c r="A77" s="28">
        <v>153181</v>
      </c>
      <c r="B77" s="91"/>
      <c r="C77" s="18" t="s">
        <v>97</v>
      </c>
      <c r="D77" s="19">
        <v>1</v>
      </c>
      <c r="E77" s="20"/>
      <c r="F77" s="21"/>
      <c r="G77" s="21"/>
      <c r="H77" s="21"/>
      <c r="I77" s="21"/>
      <c r="J77" s="22"/>
      <c r="K77" s="23">
        <f t="shared" si="5"/>
        <v>0</v>
      </c>
      <c r="L77" s="23">
        <f>E77*K77</f>
        <v>0</v>
      </c>
      <c r="M77" s="24"/>
    </row>
    <row r="78" spans="1:13" ht="15.6" customHeight="1" x14ac:dyDescent="0.25">
      <c r="A78" s="218" t="s">
        <v>98</v>
      </c>
      <c r="B78" s="219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1"/>
    </row>
    <row r="79" spans="1:13" ht="15.6" hidden="1" customHeight="1" x14ac:dyDescent="0.25">
      <c r="A79" s="214" t="s">
        <v>99</v>
      </c>
      <c r="B79" s="215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7"/>
    </row>
    <row r="80" spans="1:13" ht="15.6" hidden="1" customHeight="1" x14ac:dyDescent="0.25">
      <c r="A80" s="28">
        <v>155360</v>
      </c>
      <c r="B80" s="91"/>
      <c r="C80" s="18" t="s">
        <v>100</v>
      </c>
      <c r="D80" s="19" t="s">
        <v>41</v>
      </c>
      <c r="E80" s="20"/>
      <c r="F80" s="21"/>
      <c r="G80" s="21"/>
      <c r="H80" s="21"/>
      <c r="I80" s="21"/>
      <c r="J80" s="22"/>
      <c r="K80" s="23">
        <f t="shared" ref="K80:K148" si="6">2*H80-J80</f>
        <v>0</v>
      </c>
      <c r="L80" s="23">
        <f>E80*K80</f>
        <v>0</v>
      </c>
      <c r="M80" s="24"/>
    </row>
    <row r="81" spans="1:13" ht="15.6" hidden="1" customHeight="1" x14ac:dyDescent="0.25">
      <c r="A81" s="214" t="s">
        <v>101</v>
      </c>
      <c r="B81" s="215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7"/>
    </row>
    <row r="82" spans="1:13" ht="15.6" hidden="1" customHeight="1" x14ac:dyDescent="0.25">
      <c r="A82" s="28">
        <v>151090</v>
      </c>
      <c r="B82" s="91"/>
      <c r="C82" s="18" t="s">
        <v>102</v>
      </c>
      <c r="D82" s="19" t="s">
        <v>81</v>
      </c>
      <c r="E82" s="20"/>
      <c r="F82" s="21"/>
      <c r="G82" s="21"/>
      <c r="H82" s="21"/>
      <c r="I82" s="21"/>
      <c r="J82" s="22"/>
      <c r="K82" s="23">
        <f t="shared" si="6"/>
        <v>0</v>
      </c>
      <c r="L82" s="23">
        <f>E82*K82</f>
        <v>0</v>
      </c>
      <c r="M82" s="24"/>
    </row>
    <row r="83" spans="1:13" ht="15.6" hidden="1" customHeight="1" x14ac:dyDescent="0.25">
      <c r="A83" s="28">
        <v>151092</v>
      </c>
      <c r="B83" s="91"/>
      <c r="C83" s="18" t="s">
        <v>103</v>
      </c>
      <c r="D83" s="19" t="s">
        <v>81</v>
      </c>
      <c r="E83" s="20"/>
      <c r="F83" s="21"/>
      <c r="G83" s="21"/>
      <c r="H83" s="21"/>
      <c r="I83" s="21"/>
      <c r="J83" s="22"/>
      <c r="K83" s="23">
        <f t="shared" si="6"/>
        <v>0</v>
      </c>
      <c r="L83" s="23">
        <f>E83*K83</f>
        <v>0</v>
      </c>
      <c r="M83" s="24"/>
    </row>
    <row r="84" spans="1:13" ht="15.6" hidden="1" customHeight="1" x14ac:dyDescent="0.25">
      <c r="A84" s="28">
        <v>151094</v>
      </c>
      <c r="B84" s="91"/>
      <c r="C84" s="18" t="s">
        <v>104</v>
      </c>
      <c r="D84" s="19" t="s">
        <v>81</v>
      </c>
      <c r="E84" s="20"/>
      <c r="F84" s="21"/>
      <c r="G84" s="21"/>
      <c r="H84" s="21"/>
      <c r="I84" s="21"/>
      <c r="J84" s="22"/>
      <c r="K84" s="23">
        <f t="shared" si="6"/>
        <v>0</v>
      </c>
      <c r="L84" s="23">
        <f>E84*K84</f>
        <v>0</v>
      </c>
      <c r="M84" s="24"/>
    </row>
    <row r="85" spans="1:13" ht="15.6" hidden="1" customHeight="1" x14ac:dyDescent="0.25">
      <c r="A85" s="28">
        <v>151095</v>
      </c>
      <c r="B85" s="91"/>
      <c r="C85" s="18" t="s">
        <v>105</v>
      </c>
      <c r="D85" s="19" t="s">
        <v>81</v>
      </c>
      <c r="E85" s="20"/>
      <c r="F85" s="21"/>
      <c r="G85" s="21"/>
      <c r="H85" s="21"/>
      <c r="I85" s="21"/>
      <c r="J85" s="22"/>
      <c r="K85" s="23">
        <f t="shared" si="6"/>
        <v>0</v>
      </c>
      <c r="L85" s="23">
        <f>E85*K85</f>
        <v>0</v>
      </c>
      <c r="M85" s="24"/>
    </row>
    <row r="86" spans="1:13" ht="15.6" hidden="1" customHeight="1" x14ac:dyDescent="0.25">
      <c r="A86" s="28">
        <v>151819</v>
      </c>
      <c r="B86" s="91"/>
      <c r="C86" s="18" t="s">
        <v>106</v>
      </c>
      <c r="D86" s="19" t="s">
        <v>107</v>
      </c>
      <c r="E86" s="20"/>
      <c r="F86" s="21"/>
      <c r="G86" s="21"/>
      <c r="H86" s="21"/>
      <c r="I86" s="21"/>
      <c r="J86" s="22"/>
      <c r="K86" s="23">
        <f t="shared" si="6"/>
        <v>0</v>
      </c>
      <c r="L86" s="23">
        <f>E86*K86</f>
        <v>0</v>
      </c>
      <c r="M86" s="24"/>
    </row>
    <row r="87" spans="1:13" ht="15.6" hidden="1" customHeight="1" x14ac:dyDescent="0.25">
      <c r="A87" s="214" t="s">
        <v>108</v>
      </c>
      <c r="B87" s="215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7"/>
    </row>
    <row r="88" spans="1:13" ht="15.6" hidden="1" customHeight="1" x14ac:dyDescent="0.25">
      <c r="A88" s="28">
        <v>151537</v>
      </c>
      <c r="B88" s="91"/>
      <c r="C88" s="18" t="s">
        <v>109</v>
      </c>
      <c r="D88" s="19" t="s">
        <v>25</v>
      </c>
      <c r="E88" s="20"/>
      <c r="F88" s="21"/>
      <c r="G88" s="21"/>
      <c r="H88" s="21"/>
      <c r="I88" s="21"/>
      <c r="J88" s="22"/>
      <c r="K88" s="23">
        <f t="shared" si="6"/>
        <v>0</v>
      </c>
      <c r="L88" s="23">
        <f>E88*K88</f>
        <v>0</v>
      </c>
      <c r="M88" s="24"/>
    </row>
    <row r="89" spans="1:13" ht="15.6" hidden="1" customHeight="1" x14ac:dyDescent="0.25">
      <c r="A89" s="28">
        <v>151538</v>
      </c>
      <c r="B89" s="91"/>
      <c r="C89" s="18" t="s">
        <v>110</v>
      </c>
      <c r="D89" s="19" t="s">
        <v>111</v>
      </c>
      <c r="E89" s="20"/>
      <c r="F89" s="21"/>
      <c r="G89" s="21"/>
      <c r="H89" s="21"/>
      <c r="I89" s="21"/>
      <c r="J89" s="22"/>
      <c r="K89" s="23">
        <f t="shared" si="6"/>
        <v>0</v>
      </c>
      <c r="L89" s="23">
        <f>E89*K89</f>
        <v>0</v>
      </c>
      <c r="M89" s="24"/>
    </row>
    <row r="90" spans="1:13" ht="15.6" hidden="1" customHeight="1" x14ac:dyDescent="0.25">
      <c r="A90" s="214" t="s">
        <v>112</v>
      </c>
      <c r="B90" s="215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7"/>
    </row>
    <row r="91" spans="1:13" ht="15.6" hidden="1" customHeight="1" x14ac:dyDescent="0.25">
      <c r="A91" s="28">
        <v>151541</v>
      </c>
      <c r="B91" s="91"/>
      <c r="C91" s="18" t="s">
        <v>113</v>
      </c>
      <c r="D91" s="19" t="s">
        <v>25</v>
      </c>
      <c r="E91" s="20"/>
      <c r="F91" s="21"/>
      <c r="G91" s="21"/>
      <c r="H91" s="21"/>
      <c r="I91" s="21"/>
      <c r="J91" s="22"/>
      <c r="K91" s="23">
        <f t="shared" si="6"/>
        <v>0</v>
      </c>
      <c r="L91" s="23">
        <f>E91*K91</f>
        <v>0</v>
      </c>
      <c r="M91" s="24"/>
    </row>
    <row r="92" spans="1:13" ht="15.6" hidden="1" customHeight="1" x14ac:dyDescent="0.25">
      <c r="A92" s="28">
        <v>301182</v>
      </c>
      <c r="B92" s="91"/>
      <c r="C92" s="18" t="s">
        <v>114</v>
      </c>
      <c r="D92" s="19" t="s">
        <v>25</v>
      </c>
      <c r="E92" s="20"/>
      <c r="F92" s="21"/>
      <c r="G92" s="21"/>
      <c r="H92" s="21"/>
      <c r="I92" s="21"/>
      <c r="J92" s="22"/>
      <c r="K92" s="23">
        <f t="shared" si="6"/>
        <v>0</v>
      </c>
      <c r="L92" s="23">
        <f>E92*K92</f>
        <v>0</v>
      </c>
      <c r="M92" s="24"/>
    </row>
    <row r="93" spans="1:13" ht="15.6" hidden="1" customHeight="1" x14ac:dyDescent="0.25">
      <c r="A93" s="214" t="s">
        <v>115</v>
      </c>
      <c r="B93" s="215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7"/>
    </row>
    <row r="94" spans="1:13" ht="15.6" hidden="1" customHeight="1" x14ac:dyDescent="0.25">
      <c r="A94" s="28">
        <v>151824</v>
      </c>
      <c r="B94" s="91"/>
      <c r="C94" s="18" t="s">
        <v>116</v>
      </c>
      <c r="D94" s="19" t="s">
        <v>117</v>
      </c>
      <c r="E94" s="20"/>
      <c r="F94" s="21"/>
      <c r="G94" s="21"/>
      <c r="H94" s="21"/>
      <c r="I94" s="21"/>
      <c r="J94" s="22"/>
      <c r="K94" s="23">
        <f t="shared" si="6"/>
        <v>0</v>
      </c>
      <c r="L94" s="23">
        <f>E94*K94</f>
        <v>0</v>
      </c>
      <c r="M94" s="24"/>
    </row>
    <row r="95" spans="1:13" ht="15.6" hidden="1" customHeight="1" x14ac:dyDescent="0.25">
      <c r="A95" s="28">
        <v>151832</v>
      </c>
      <c r="B95" s="91"/>
      <c r="C95" s="18" t="s">
        <v>118</v>
      </c>
      <c r="D95" s="19" t="s">
        <v>25</v>
      </c>
      <c r="E95" s="20"/>
      <c r="F95" s="21"/>
      <c r="G95" s="21"/>
      <c r="H95" s="21"/>
      <c r="I95" s="21"/>
      <c r="J95" s="22"/>
      <c r="K95" s="23">
        <f t="shared" si="6"/>
        <v>0</v>
      </c>
      <c r="L95" s="23">
        <f>E95*K95</f>
        <v>0</v>
      </c>
      <c r="M95" s="24"/>
    </row>
    <row r="96" spans="1:13" ht="15.6" hidden="1" customHeight="1" x14ac:dyDescent="0.25">
      <c r="A96" s="28">
        <v>406052</v>
      </c>
      <c r="B96" s="91"/>
      <c r="C96" s="18" t="s">
        <v>119</v>
      </c>
      <c r="D96" s="19" t="s">
        <v>25</v>
      </c>
      <c r="E96" s="20"/>
      <c r="F96" s="21"/>
      <c r="G96" s="21"/>
      <c r="H96" s="21"/>
      <c r="I96" s="21"/>
      <c r="J96" s="22"/>
      <c r="K96" s="23">
        <f t="shared" si="6"/>
        <v>0</v>
      </c>
      <c r="L96" s="23">
        <f>E96*K96</f>
        <v>0</v>
      </c>
      <c r="M96" s="24"/>
    </row>
    <row r="97" spans="1:14" ht="15.6" hidden="1" customHeight="1" x14ac:dyDescent="0.25">
      <c r="A97" s="211" t="s">
        <v>120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3"/>
    </row>
    <row r="98" spans="1:14" ht="15.6" hidden="1" customHeight="1" x14ac:dyDescent="0.25">
      <c r="A98" s="28">
        <v>151826</v>
      </c>
      <c r="B98" s="91"/>
      <c r="C98" s="18" t="s">
        <v>121</v>
      </c>
      <c r="D98" s="19" t="s">
        <v>25</v>
      </c>
      <c r="E98" s="20"/>
      <c r="F98" s="21"/>
      <c r="G98" s="21"/>
      <c r="H98" s="21"/>
      <c r="I98" s="21"/>
      <c r="J98" s="22"/>
      <c r="K98" s="23">
        <f t="shared" si="6"/>
        <v>0</v>
      </c>
      <c r="L98" s="23">
        <f>E98*K98</f>
        <v>0</v>
      </c>
      <c r="M98" s="24"/>
    </row>
    <row r="99" spans="1:14" ht="15.6" hidden="1" customHeight="1" x14ac:dyDescent="0.25">
      <c r="A99" s="214" t="s">
        <v>122</v>
      </c>
      <c r="B99" s="215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7"/>
    </row>
    <row r="100" spans="1:14" ht="15.6" customHeight="1" x14ac:dyDescent="0.25">
      <c r="A100" s="194">
        <v>406051</v>
      </c>
      <c r="B100" s="195"/>
      <c r="C100" s="196" t="s">
        <v>1326</v>
      </c>
      <c r="D100" s="196" t="s">
        <v>25</v>
      </c>
      <c r="E100" s="197" t="s">
        <v>1329</v>
      </c>
      <c r="F100" s="197" t="s">
        <v>1330</v>
      </c>
      <c r="G100" s="197" t="s">
        <v>1331</v>
      </c>
      <c r="H100" s="197" t="s">
        <v>1332</v>
      </c>
      <c r="I100" s="197" t="s">
        <v>1333</v>
      </c>
      <c r="J100" s="197" t="s">
        <v>1334</v>
      </c>
      <c r="K100" s="198">
        <f t="shared" si="6"/>
        <v>2</v>
      </c>
      <c r="L100" s="198">
        <f>E100*K100</f>
        <v>2</v>
      </c>
      <c r="M100" s="199">
        <v>1</v>
      </c>
      <c r="N100" t="s">
        <v>1328</v>
      </c>
    </row>
    <row r="101" spans="1:14" ht="15.6" customHeight="1" x14ac:dyDescent="0.25">
      <c r="A101" s="214"/>
      <c r="B101" s="215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7"/>
    </row>
    <row r="102" spans="1:14" ht="15.6" customHeight="1" x14ac:dyDescent="0.25">
      <c r="A102" s="194">
        <v>151833</v>
      </c>
      <c r="B102" s="195"/>
      <c r="C102" s="196" t="s">
        <v>123</v>
      </c>
      <c r="D102" s="196" t="s">
        <v>25</v>
      </c>
      <c r="E102" s="197" t="s">
        <v>1329</v>
      </c>
      <c r="F102" s="197" t="s">
        <v>1330</v>
      </c>
      <c r="G102" s="197" t="s">
        <v>1331</v>
      </c>
      <c r="H102" s="197" t="s">
        <v>1332</v>
      </c>
      <c r="I102" s="197" t="s">
        <v>1333</v>
      </c>
      <c r="J102" s="197" t="s">
        <v>1334</v>
      </c>
      <c r="K102" s="198">
        <f t="shared" si="6"/>
        <v>2</v>
      </c>
      <c r="L102" s="198">
        <f>E102*K102</f>
        <v>2</v>
      </c>
      <c r="M102" s="199">
        <v>1</v>
      </c>
      <c r="N102" t="s">
        <v>1327</v>
      </c>
    </row>
    <row r="103" spans="1:14" ht="15.6" customHeight="1" x14ac:dyDescent="0.25">
      <c r="A103" s="214" t="s">
        <v>124</v>
      </c>
      <c r="B103" s="215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7"/>
    </row>
    <row r="104" spans="1:14" ht="15.6" customHeight="1" x14ac:dyDescent="0.25">
      <c r="A104" s="28">
        <v>210000</v>
      </c>
      <c r="B104" s="91"/>
      <c r="C104" s="18" t="s">
        <v>585</v>
      </c>
      <c r="D104" s="18" t="s">
        <v>583</v>
      </c>
      <c r="E104" s="21"/>
      <c r="F104" s="21"/>
      <c r="G104" s="21"/>
      <c r="H104" s="21"/>
      <c r="I104" s="21"/>
      <c r="J104" s="21"/>
      <c r="K104" s="148">
        <f t="shared" si="6"/>
        <v>0</v>
      </c>
      <c r="L104" s="23">
        <f>E104*K104</f>
        <v>0</v>
      </c>
      <c r="M104" s="24"/>
    </row>
    <row r="105" spans="1:14" ht="15" hidden="1" customHeight="1" x14ac:dyDescent="0.25">
      <c r="A105" s="226" t="s">
        <v>125</v>
      </c>
      <c r="B105" s="227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9"/>
    </row>
    <row r="106" spans="1:14" ht="15.6" hidden="1" customHeight="1" x14ac:dyDescent="0.25">
      <c r="A106" s="28">
        <v>351005</v>
      </c>
      <c r="B106" s="91"/>
      <c r="C106" s="18" t="s">
        <v>126</v>
      </c>
      <c r="D106" s="19">
        <v>100</v>
      </c>
      <c r="E106" s="20"/>
      <c r="F106" s="21"/>
      <c r="G106" s="21"/>
      <c r="H106" s="21"/>
      <c r="I106" s="21"/>
      <c r="J106" s="22"/>
      <c r="K106" s="23">
        <f t="shared" si="6"/>
        <v>0</v>
      </c>
      <c r="L106" s="23">
        <f>E106*K106</f>
        <v>0</v>
      </c>
      <c r="M106" s="24"/>
    </row>
    <row r="107" spans="1:14" ht="15.6" hidden="1" customHeight="1" x14ac:dyDescent="0.25">
      <c r="A107" s="28">
        <v>351124</v>
      </c>
      <c r="B107" s="91"/>
      <c r="C107" s="18" t="s">
        <v>127</v>
      </c>
      <c r="D107" s="19">
        <v>100</v>
      </c>
      <c r="E107" s="20"/>
      <c r="F107" s="21"/>
      <c r="G107" s="21"/>
      <c r="H107" s="21"/>
      <c r="I107" s="21"/>
      <c r="J107" s="22"/>
      <c r="K107" s="23">
        <f t="shared" si="6"/>
        <v>0</v>
      </c>
      <c r="L107" s="23">
        <f>E107*K107</f>
        <v>0</v>
      </c>
      <c r="M107" s="24"/>
    </row>
    <row r="108" spans="1:14" ht="15.6" hidden="1" customHeight="1" x14ac:dyDescent="0.25">
      <c r="A108" s="28">
        <v>301181</v>
      </c>
      <c r="B108" s="91"/>
      <c r="C108" s="18" t="s">
        <v>128</v>
      </c>
      <c r="D108" s="19" t="s">
        <v>129</v>
      </c>
      <c r="E108" s="20"/>
      <c r="F108" s="21"/>
      <c r="G108" s="21"/>
      <c r="H108" s="21"/>
      <c r="I108" s="21"/>
      <c r="J108" s="22"/>
      <c r="K108" s="23">
        <f t="shared" si="6"/>
        <v>0</v>
      </c>
      <c r="L108" s="23">
        <f>E108*K108</f>
        <v>0</v>
      </c>
      <c r="M108" s="24"/>
    </row>
    <row r="109" spans="1:14" ht="15.6" hidden="1" customHeight="1" x14ac:dyDescent="0.25">
      <c r="A109" s="28">
        <v>351411</v>
      </c>
      <c r="B109" s="91"/>
      <c r="C109" s="18" t="s">
        <v>130</v>
      </c>
      <c r="D109" s="19">
        <v>100</v>
      </c>
      <c r="E109" s="20"/>
      <c r="F109" s="21"/>
      <c r="G109" s="21"/>
      <c r="H109" s="21"/>
      <c r="I109" s="21"/>
      <c r="J109" s="22"/>
      <c r="K109" s="23">
        <f t="shared" si="6"/>
        <v>0</v>
      </c>
      <c r="L109" s="23">
        <f>E109*K109</f>
        <v>0</v>
      </c>
      <c r="M109" s="24"/>
    </row>
    <row r="110" spans="1:14" ht="15.6" hidden="1" customHeight="1" x14ac:dyDescent="0.25">
      <c r="A110" s="28">
        <v>152341</v>
      </c>
      <c r="B110" s="91"/>
      <c r="C110" s="18" t="s">
        <v>131</v>
      </c>
      <c r="D110" s="19" t="s">
        <v>132</v>
      </c>
      <c r="E110" s="20"/>
      <c r="F110" s="21"/>
      <c r="G110" s="21"/>
      <c r="H110" s="21"/>
      <c r="I110" s="21"/>
      <c r="J110" s="22"/>
      <c r="K110" s="23">
        <f t="shared" si="6"/>
        <v>0</v>
      </c>
      <c r="L110" s="23">
        <f>E110*K110</f>
        <v>0</v>
      </c>
      <c r="M110" s="24"/>
    </row>
    <row r="111" spans="1:14" ht="15.6" customHeight="1" x14ac:dyDescent="0.25">
      <c r="A111" s="230" t="s">
        <v>133</v>
      </c>
      <c r="B111" s="231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3"/>
    </row>
    <row r="112" spans="1:14" ht="15.6" customHeight="1" x14ac:dyDescent="0.25">
      <c r="A112" s="28">
        <v>352922</v>
      </c>
      <c r="B112" s="91"/>
      <c r="C112" s="25" t="s">
        <v>134</v>
      </c>
      <c r="D112" s="19">
        <v>50</v>
      </c>
      <c r="E112" s="189" t="s">
        <v>1329</v>
      </c>
      <c r="F112" s="189" t="s">
        <v>1330</v>
      </c>
      <c r="G112" s="189" t="s">
        <v>1331</v>
      </c>
      <c r="H112" s="189" t="s">
        <v>1332</v>
      </c>
      <c r="I112" s="189" t="s">
        <v>1333</v>
      </c>
      <c r="J112" s="189" t="s">
        <v>1334</v>
      </c>
      <c r="K112" s="148">
        <f t="shared" si="6"/>
        <v>2</v>
      </c>
      <c r="L112" s="23">
        <f t="shared" ref="L112:L125" si="7">E112*K112</f>
        <v>2</v>
      </c>
      <c r="M112" s="24">
        <v>1</v>
      </c>
    </row>
    <row r="113" spans="1:13" ht="15.6" customHeight="1" x14ac:dyDescent="0.25">
      <c r="A113" s="28">
        <v>351476</v>
      </c>
      <c r="B113" s="91"/>
      <c r="C113" s="25" t="s">
        <v>135</v>
      </c>
      <c r="D113" s="19">
        <v>100</v>
      </c>
      <c r="E113" s="189" t="s">
        <v>1329</v>
      </c>
      <c r="F113" s="189" t="s">
        <v>1330</v>
      </c>
      <c r="G113" s="189" t="s">
        <v>1331</v>
      </c>
      <c r="H113" s="189" t="s">
        <v>1332</v>
      </c>
      <c r="I113" s="189" t="s">
        <v>1333</v>
      </c>
      <c r="J113" s="189" t="s">
        <v>1334</v>
      </c>
      <c r="K113" s="148">
        <f t="shared" si="6"/>
        <v>2</v>
      </c>
      <c r="L113" s="23">
        <f t="shared" si="7"/>
        <v>2</v>
      </c>
      <c r="M113" s="24">
        <v>1</v>
      </c>
    </row>
    <row r="114" spans="1:13" ht="15.6" customHeight="1" x14ac:dyDescent="0.25">
      <c r="A114" s="28">
        <v>451403</v>
      </c>
      <c r="B114" s="91"/>
      <c r="C114" s="25" t="s">
        <v>136</v>
      </c>
      <c r="D114" s="19">
        <v>100</v>
      </c>
      <c r="E114" s="189" t="s">
        <v>1329</v>
      </c>
      <c r="F114" s="189" t="s">
        <v>1330</v>
      </c>
      <c r="G114" s="189" t="s">
        <v>1331</v>
      </c>
      <c r="H114" s="189" t="s">
        <v>1332</v>
      </c>
      <c r="I114" s="189" t="s">
        <v>1333</v>
      </c>
      <c r="J114" s="189" t="s">
        <v>1334</v>
      </c>
      <c r="K114" s="148">
        <f t="shared" si="6"/>
        <v>2</v>
      </c>
      <c r="L114" s="23">
        <f t="shared" si="7"/>
        <v>2</v>
      </c>
      <c r="M114" s="24">
        <v>1</v>
      </c>
    </row>
    <row r="115" spans="1:13" ht="15.6" customHeight="1" x14ac:dyDescent="0.25">
      <c r="A115" s="28">
        <v>351270</v>
      </c>
      <c r="B115" s="91"/>
      <c r="C115" s="25" t="s">
        <v>137</v>
      </c>
      <c r="D115" s="19">
        <v>200</v>
      </c>
      <c r="E115" s="189" t="s">
        <v>1329</v>
      </c>
      <c r="F115" s="189" t="s">
        <v>1330</v>
      </c>
      <c r="G115" s="189" t="s">
        <v>1331</v>
      </c>
      <c r="H115" s="189" t="s">
        <v>1332</v>
      </c>
      <c r="I115" s="189" t="s">
        <v>1333</v>
      </c>
      <c r="J115" s="189" t="s">
        <v>1334</v>
      </c>
      <c r="K115" s="148">
        <f t="shared" si="6"/>
        <v>2</v>
      </c>
      <c r="L115" s="23">
        <f t="shared" si="7"/>
        <v>2</v>
      </c>
      <c r="M115" s="24">
        <v>1</v>
      </c>
    </row>
    <row r="116" spans="1:13" ht="15.6" customHeight="1" x14ac:dyDescent="0.25">
      <c r="A116" s="28">
        <v>351274</v>
      </c>
      <c r="B116" s="91"/>
      <c r="C116" s="25" t="s">
        <v>138</v>
      </c>
      <c r="D116" s="19">
        <v>100</v>
      </c>
      <c r="E116" s="189" t="s">
        <v>1329</v>
      </c>
      <c r="F116" s="189" t="s">
        <v>1330</v>
      </c>
      <c r="G116" s="189" t="s">
        <v>1331</v>
      </c>
      <c r="H116" s="189" t="s">
        <v>1332</v>
      </c>
      <c r="I116" s="189" t="s">
        <v>1333</v>
      </c>
      <c r="J116" s="189" t="s">
        <v>1334</v>
      </c>
      <c r="K116" s="148">
        <f t="shared" si="6"/>
        <v>2</v>
      </c>
      <c r="L116" s="23">
        <f t="shared" si="7"/>
        <v>2</v>
      </c>
      <c r="M116" s="24">
        <v>1</v>
      </c>
    </row>
    <row r="117" spans="1:13" ht="15.6" customHeight="1" x14ac:dyDescent="0.25">
      <c r="A117" s="28">
        <v>351006</v>
      </c>
      <c r="B117" s="91"/>
      <c r="C117" s="18" t="s">
        <v>139</v>
      </c>
      <c r="D117" s="19">
        <v>100</v>
      </c>
      <c r="E117" s="189" t="s">
        <v>1329</v>
      </c>
      <c r="F117" s="189" t="s">
        <v>1330</v>
      </c>
      <c r="G117" s="189" t="s">
        <v>1331</v>
      </c>
      <c r="H117" s="189" t="s">
        <v>1332</v>
      </c>
      <c r="I117" s="189" t="s">
        <v>1333</v>
      </c>
      <c r="J117" s="189" t="s">
        <v>1334</v>
      </c>
      <c r="K117" s="148">
        <f t="shared" si="6"/>
        <v>2</v>
      </c>
      <c r="L117" s="23">
        <f t="shared" si="7"/>
        <v>2</v>
      </c>
      <c r="M117" s="24">
        <v>1</v>
      </c>
    </row>
    <row r="118" spans="1:13" ht="15.6" customHeight="1" x14ac:dyDescent="0.25">
      <c r="A118" s="28">
        <v>351115</v>
      </c>
      <c r="B118" s="91"/>
      <c r="C118" s="18" t="s">
        <v>140</v>
      </c>
      <c r="D118" s="19">
        <v>100</v>
      </c>
      <c r="E118" s="189" t="s">
        <v>1329</v>
      </c>
      <c r="F118" s="189" t="s">
        <v>1330</v>
      </c>
      <c r="G118" s="189" t="s">
        <v>1331</v>
      </c>
      <c r="H118" s="189" t="s">
        <v>1332</v>
      </c>
      <c r="I118" s="189" t="s">
        <v>1333</v>
      </c>
      <c r="J118" s="189" t="s">
        <v>1334</v>
      </c>
      <c r="K118" s="148">
        <f t="shared" si="6"/>
        <v>2</v>
      </c>
      <c r="L118" s="23">
        <f t="shared" si="7"/>
        <v>2</v>
      </c>
      <c r="M118" s="24">
        <v>1</v>
      </c>
    </row>
    <row r="119" spans="1:13" ht="15.6" customHeight="1" x14ac:dyDescent="0.25">
      <c r="A119" s="28">
        <v>152555</v>
      </c>
      <c r="B119" s="91"/>
      <c r="C119" s="18" t="s">
        <v>141</v>
      </c>
      <c r="D119" s="19">
        <v>100</v>
      </c>
      <c r="E119" s="189" t="s">
        <v>1329</v>
      </c>
      <c r="F119" s="189" t="s">
        <v>1330</v>
      </c>
      <c r="G119" s="189" t="s">
        <v>1331</v>
      </c>
      <c r="H119" s="189" t="s">
        <v>1332</v>
      </c>
      <c r="I119" s="189" t="s">
        <v>1333</v>
      </c>
      <c r="J119" s="189" t="s">
        <v>1334</v>
      </c>
      <c r="K119" s="148">
        <f t="shared" si="6"/>
        <v>2</v>
      </c>
      <c r="L119" s="23">
        <f t="shared" si="7"/>
        <v>2</v>
      </c>
      <c r="M119" s="24">
        <v>1</v>
      </c>
    </row>
    <row r="120" spans="1:13" ht="15.6" customHeight="1" x14ac:dyDescent="0.25">
      <c r="A120" s="28">
        <v>451071</v>
      </c>
      <c r="B120" s="91"/>
      <c r="C120" s="18" t="s">
        <v>142</v>
      </c>
      <c r="D120" s="19">
        <v>100</v>
      </c>
      <c r="E120" s="189" t="s">
        <v>1329</v>
      </c>
      <c r="F120" s="189" t="s">
        <v>1330</v>
      </c>
      <c r="G120" s="189" t="s">
        <v>1331</v>
      </c>
      <c r="H120" s="189" t="s">
        <v>1332</v>
      </c>
      <c r="I120" s="189" t="s">
        <v>1333</v>
      </c>
      <c r="J120" s="189" t="s">
        <v>1334</v>
      </c>
      <c r="K120" s="148">
        <f t="shared" si="6"/>
        <v>2</v>
      </c>
      <c r="L120" s="23">
        <f t="shared" si="7"/>
        <v>2</v>
      </c>
      <c r="M120" s="24">
        <v>1</v>
      </c>
    </row>
    <row r="121" spans="1:13" ht="15.6" customHeight="1" x14ac:dyDescent="0.25">
      <c r="A121" s="28">
        <v>351483</v>
      </c>
      <c r="B121" s="91"/>
      <c r="C121" s="25" t="s">
        <v>143</v>
      </c>
      <c r="D121" s="19">
        <v>250</v>
      </c>
      <c r="E121" s="189" t="s">
        <v>1329</v>
      </c>
      <c r="F121" s="189" t="s">
        <v>1330</v>
      </c>
      <c r="G121" s="189" t="s">
        <v>1331</v>
      </c>
      <c r="H121" s="189" t="s">
        <v>1332</v>
      </c>
      <c r="I121" s="189" t="s">
        <v>1333</v>
      </c>
      <c r="J121" s="189" t="s">
        <v>1334</v>
      </c>
      <c r="K121" s="148">
        <f t="shared" si="6"/>
        <v>2</v>
      </c>
      <c r="L121" s="23">
        <f t="shared" si="7"/>
        <v>2</v>
      </c>
      <c r="M121" s="24">
        <v>1</v>
      </c>
    </row>
    <row r="122" spans="1:13" ht="15.6" customHeight="1" x14ac:dyDescent="0.25">
      <c r="A122" s="28">
        <v>352921</v>
      </c>
      <c r="B122" s="91"/>
      <c r="C122" s="25" t="s">
        <v>144</v>
      </c>
      <c r="D122" s="19">
        <v>100</v>
      </c>
      <c r="E122" s="189" t="s">
        <v>1329</v>
      </c>
      <c r="F122" s="189" t="s">
        <v>1330</v>
      </c>
      <c r="G122" s="189" t="s">
        <v>1331</v>
      </c>
      <c r="H122" s="189" t="s">
        <v>1332</v>
      </c>
      <c r="I122" s="189" t="s">
        <v>1333</v>
      </c>
      <c r="J122" s="189" t="s">
        <v>1334</v>
      </c>
      <c r="K122" s="148">
        <f t="shared" si="6"/>
        <v>2</v>
      </c>
      <c r="L122" s="23">
        <f t="shared" si="7"/>
        <v>2</v>
      </c>
      <c r="M122" s="24">
        <v>1</v>
      </c>
    </row>
    <row r="123" spans="1:13" ht="15.6" customHeight="1" x14ac:dyDescent="0.25">
      <c r="A123" s="28">
        <v>351478</v>
      </c>
      <c r="B123" s="91"/>
      <c r="C123" s="18" t="s">
        <v>145</v>
      </c>
      <c r="D123" s="19">
        <v>100</v>
      </c>
      <c r="E123" s="189" t="s">
        <v>1329</v>
      </c>
      <c r="F123" s="189" t="s">
        <v>1330</v>
      </c>
      <c r="G123" s="189" t="s">
        <v>1331</v>
      </c>
      <c r="H123" s="189" t="s">
        <v>1332</v>
      </c>
      <c r="I123" s="189" t="s">
        <v>1333</v>
      </c>
      <c r="J123" s="189" t="s">
        <v>1334</v>
      </c>
      <c r="K123" s="148">
        <f t="shared" si="6"/>
        <v>2</v>
      </c>
      <c r="L123" s="23">
        <f t="shared" si="7"/>
        <v>2</v>
      </c>
      <c r="M123" s="24">
        <v>1</v>
      </c>
    </row>
    <row r="124" spans="1:13" ht="15.6" customHeight="1" x14ac:dyDescent="0.25">
      <c r="A124" s="28">
        <v>351918</v>
      </c>
      <c r="B124" s="91"/>
      <c r="C124" s="25" t="s">
        <v>146</v>
      </c>
      <c r="D124" s="19">
        <v>100</v>
      </c>
      <c r="E124" s="189" t="s">
        <v>1329</v>
      </c>
      <c r="F124" s="189" t="s">
        <v>1330</v>
      </c>
      <c r="G124" s="189" t="s">
        <v>1331</v>
      </c>
      <c r="H124" s="189" t="s">
        <v>1332</v>
      </c>
      <c r="I124" s="189" t="s">
        <v>1333</v>
      </c>
      <c r="J124" s="189" t="s">
        <v>1334</v>
      </c>
      <c r="K124" s="148">
        <f t="shared" si="6"/>
        <v>2</v>
      </c>
      <c r="L124" s="23">
        <f t="shared" si="7"/>
        <v>2</v>
      </c>
      <c r="M124" s="24">
        <v>1</v>
      </c>
    </row>
    <row r="125" spans="1:13" ht="15.6" customHeight="1" x14ac:dyDescent="0.25">
      <c r="A125" s="28">
        <v>351919</v>
      </c>
      <c r="B125" s="91"/>
      <c r="C125" s="25" t="s">
        <v>147</v>
      </c>
      <c r="D125" s="19">
        <v>100</v>
      </c>
      <c r="E125" s="189" t="s">
        <v>1329</v>
      </c>
      <c r="F125" s="189" t="s">
        <v>1330</v>
      </c>
      <c r="G125" s="189" t="s">
        <v>1331</v>
      </c>
      <c r="H125" s="189" t="s">
        <v>1332</v>
      </c>
      <c r="I125" s="189" t="s">
        <v>1333</v>
      </c>
      <c r="J125" s="189" t="s">
        <v>1334</v>
      </c>
      <c r="K125" s="148">
        <f t="shared" si="6"/>
        <v>2</v>
      </c>
      <c r="L125" s="23">
        <f t="shared" si="7"/>
        <v>2</v>
      </c>
      <c r="M125" s="24">
        <v>1</v>
      </c>
    </row>
    <row r="126" spans="1:13" ht="15.6" customHeight="1" x14ac:dyDescent="0.25">
      <c r="A126" s="234" t="s">
        <v>148</v>
      </c>
      <c r="B126" s="235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7"/>
    </row>
    <row r="127" spans="1:13" ht="15.6" customHeight="1" x14ac:dyDescent="0.25">
      <c r="A127" s="28">
        <v>351442</v>
      </c>
      <c r="B127" s="91"/>
      <c r="C127" s="25" t="s">
        <v>149</v>
      </c>
      <c r="D127" s="19">
        <v>100</v>
      </c>
      <c r="E127" s="189" t="s">
        <v>1329</v>
      </c>
      <c r="F127" s="189" t="s">
        <v>1330</v>
      </c>
      <c r="G127" s="189" t="s">
        <v>1331</v>
      </c>
      <c r="H127" s="189" t="s">
        <v>1332</v>
      </c>
      <c r="I127" s="189" t="s">
        <v>1333</v>
      </c>
      <c r="J127" s="189" t="s">
        <v>1334</v>
      </c>
      <c r="K127" s="148">
        <f t="shared" si="6"/>
        <v>2</v>
      </c>
      <c r="L127" s="23">
        <f t="shared" ref="L127:L135" si="8">E127*K127</f>
        <v>2</v>
      </c>
      <c r="M127" s="24">
        <v>1</v>
      </c>
    </row>
    <row r="128" spans="1:13" ht="15.6" customHeight="1" x14ac:dyDescent="0.25">
      <c r="A128" s="28">
        <v>130050</v>
      </c>
      <c r="B128" s="91"/>
      <c r="C128" s="25" t="s">
        <v>150</v>
      </c>
      <c r="D128" s="19">
        <v>1</v>
      </c>
      <c r="E128" s="189" t="s">
        <v>1329</v>
      </c>
      <c r="F128" s="189" t="s">
        <v>1330</v>
      </c>
      <c r="G128" s="189" t="s">
        <v>1331</v>
      </c>
      <c r="H128" s="189" t="s">
        <v>1332</v>
      </c>
      <c r="I128" s="189" t="s">
        <v>1333</v>
      </c>
      <c r="J128" s="189" t="s">
        <v>1334</v>
      </c>
      <c r="K128" s="148">
        <f t="shared" si="6"/>
        <v>2</v>
      </c>
      <c r="L128" s="23">
        <f t="shared" si="8"/>
        <v>2</v>
      </c>
      <c r="M128" s="24">
        <v>1</v>
      </c>
    </row>
    <row r="129" spans="1:14" ht="15.6" customHeight="1" x14ac:dyDescent="0.25">
      <c r="A129" s="28">
        <v>130070</v>
      </c>
      <c r="B129" s="91"/>
      <c r="C129" s="25" t="s">
        <v>584</v>
      </c>
      <c r="D129" s="19">
        <v>1</v>
      </c>
      <c r="E129" s="189" t="s">
        <v>1329</v>
      </c>
      <c r="F129" s="189" t="s">
        <v>1330</v>
      </c>
      <c r="G129" s="189" t="s">
        <v>1331</v>
      </c>
      <c r="H129" s="189" t="s">
        <v>1332</v>
      </c>
      <c r="I129" s="189" t="s">
        <v>1333</v>
      </c>
      <c r="J129" s="189" t="s">
        <v>1334</v>
      </c>
      <c r="K129" s="148">
        <f t="shared" si="6"/>
        <v>2</v>
      </c>
      <c r="L129" s="23">
        <f t="shared" si="8"/>
        <v>2</v>
      </c>
      <c r="M129" s="24">
        <v>1</v>
      </c>
    </row>
    <row r="130" spans="1:14" ht="15.6" customHeight="1" x14ac:dyDescent="0.25">
      <c r="A130" s="28">
        <v>153122</v>
      </c>
      <c r="B130" s="91"/>
      <c r="C130" s="25" t="s">
        <v>151</v>
      </c>
      <c r="D130" s="19">
        <v>100</v>
      </c>
      <c r="E130" s="189" t="s">
        <v>1329</v>
      </c>
      <c r="F130" s="189" t="s">
        <v>1330</v>
      </c>
      <c r="G130" s="189" t="s">
        <v>1331</v>
      </c>
      <c r="H130" s="189" t="s">
        <v>1332</v>
      </c>
      <c r="I130" s="189" t="s">
        <v>1333</v>
      </c>
      <c r="J130" s="189" t="s">
        <v>1334</v>
      </c>
      <c r="K130" s="148">
        <f t="shared" si="6"/>
        <v>2</v>
      </c>
      <c r="L130" s="23">
        <f t="shared" si="8"/>
        <v>2</v>
      </c>
      <c r="M130" s="24">
        <v>1</v>
      </c>
    </row>
    <row r="131" spans="1:14" ht="15.6" customHeight="1" x14ac:dyDescent="0.25">
      <c r="A131" s="28">
        <v>230000</v>
      </c>
      <c r="B131" s="91"/>
      <c r="C131" s="25" t="s">
        <v>588</v>
      </c>
      <c r="D131" s="19">
        <v>20</v>
      </c>
      <c r="E131" s="189" t="s">
        <v>1329</v>
      </c>
      <c r="F131" s="189" t="s">
        <v>1330</v>
      </c>
      <c r="G131" s="189" t="s">
        <v>1331</v>
      </c>
      <c r="H131" s="189" t="s">
        <v>1332</v>
      </c>
      <c r="I131" s="189" t="s">
        <v>1333</v>
      </c>
      <c r="J131" s="189" t="s">
        <v>1334</v>
      </c>
      <c r="K131" s="148">
        <f t="shared" si="6"/>
        <v>2</v>
      </c>
      <c r="L131" s="23">
        <f t="shared" si="8"/>
        <v>2</v>
      </c>
      <c r="M131" s="24">
        <v>1</v>
      </c>
    </row>
    <row r="132" spans="1:14" s="96" customFormat="1" ht="15.6" customHeight="1" x14ac:dyDescent="0.25">
      <c r="A132" s="97">
        <v>230001</v>
      </c>
      <c r="B132" s="94"/>
      <c r="C132" s="95" t="s">
        <v>582</v>
      </c>
      <c r="D132" s="98">
        <v>100</v>
      </c>
      <c r="E132" s="189" t="s">
        <v>1329</v>
      </c>
      <c r="F132" s="189" t="s">
        <v>1330</v>
      </c>
      <c r="G132" s="189" t="s">
        <v>1331</v>
      </c>
      <c r="H132" s="189" t="s">
        <v>1332</v>
      </c>
      <c r="I132" s="189" t="s">
        <v>1333</v>
      </c>
      <c r="J132" s="189" t="s">
        <v>1334</v>
      </c>
      <c r="K132" s="148">
        <f t="shared" si="6"/>
        <v>2</v>
      </c>
      <c r="L132" s="23">
        <f t="shared" si="8"/>
        <v>2</v>
      </c>
      <c r="M132" s="24">
        <v>1</v>
      </c>
      <c r="N132"/>
    </row>
    <row r="133" spans="1:14" s="96" customFormat="1" ht="15.6" customHeight="1" x14ac:dyDescent="0.25">
      <c r="A133" s="97">
        <v>230002</v>
      </c>
      <c r="B133" s="94"/>
      <c r="C133" s="95" t="s">
        <v>586</v>
      </c>
      <c r="D133" s="98">
        <v>1</v>
      </c>
      <c r="E133" s="189" t="s">
        <v>1329</v>
      </c>
      <c r="F133" s="189" t="s">
        <v>1330</v>
      </c>
      <c r="G133" s="189" t="s">
        <v>1331</v>
      </c>
      <c r="H133" s="189" t="s">
        <v>1332</v>
      </c>
      <c r="I133" s="189" t="s">
        <v>1333</v>
      </c>
      <c r="J133" s="189" t="s">
        <v>1334</v>
      </c>
      <c r="K133" s="148">
        <f t="shared" si="6"/>
        <v>2</v>
      </c>
      <c r="L133" s="23">
        <f t="shared" si="8"/>
        <v>2</v>
      </c>
      <c r="M133" s="24">
        <v>1</v>
      </c>
      <c r="N133"/>
    </row>
    <row r="134" spans="1:14" ht="15.6" customHeight="1" x14ac:dyDescent="0.25">
      <c r="A134" s="28">
        <v>230003</v>
      </c>
      <c r="B134" s="91"/>
      <c r="C134" s="25" t="s">
        <v>587</v>
      </c>
      <c r="D134" s="19">
        <v>1</v>
      </c>
      <c r="E134" s="189" t="s">
        <v>1329</v>
      </c>
      <c r="F134" s="189" t="s">
        <v>1330</v>
      </c>
      <c r="G134" s="189" t="s">
        <v>1331</v>
      </c>
      <c r="H134" s="189" t="s">
        <v>1332</v>
      </c>
      <c r="I134" s="189" t="s">
        <v>1333</v>
      </c>
      <c r="J134" s="189" t="s">
        <v>1334</v>
      </c>
      <c r="K134" s="148">
        <f t="shared" si="6"/>
        <v>2</v>
      </c>
      <c r="L134" s="23">
        <f t="shared" si="8"/>
        <v>2</v>
      </c>
      <c r="M134" s="24">
        <v>1</v>
      </c>
    </row>
    <row r="135" spans="1:14" ht="15.6" customHeight="1" x14ac:dyDescent="0.25">
      <c r="A135" s="28">
        <v>370731</v>
      </c>
      <c r="B135" s="91"/>
      <c r="C135" s="25" t="s">
        <v>152</v>
      </c>
      <c r="D135" s="19">
        <v>1</v>
      </c>
      <c r="E135" s="189" t="s">
        <v>1329</v>
      </c>
      <c r="F135" s="189" t="s">
        <v>1330</v>
      </c>
      <c r="G135" s="189" t="s">
        <v>1331</v>
      </c>
      <c r="H135" s="189" t="s">
        <v>1332</v>
      </c>
      <c r="I135" s="189" t="s">
        <v>1333</v>
      </c>
      <c r="J135" s="189" t="s">
        <v>1334</v>
      </c>
      <c r="K135" s="148">
        <f t="shared" si="6"/>
        <v>2</v>
      </c>
      <c r="L135" s="23">
        <f t="shared" si="8"/>
        <v>2</v>
      </c>
      <c r="M135" s="24">
        <v>1</v>
      </c>
    </row>
    <row r="136" spans="1:14" ht="15.6" hidden="1" customHeight="1" x14ac:dyDescent="0.25">
      <c r="A136" s="222" t="s">
        <v>153</v>
      </c>
      <c r="B136" s="223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5"/>
    </row>
    <row r="137" spans="1:14" ht="15.6" hidden="1" customHeight="1" x14ac:dyDescent="0.25">
      <c r="A137" s="28" t="s">
        <v>79</v>
      </c>
      <c r="B137" s="91"/>
      <c r="C137" s="18" t="s">
        <v>154</v>
      </c>
      <c r="D137" s="19">
        <v>50</v>
      </c>
      <c r="E137" s="20"/>
      <c r="F137" s="21"/>
      <c r="G137" s="21"/>
      <c r="H137" s="21"/>
      <c r="I137" s="21"/>
      <c r="J137" s="22"/>
      <c r="K137" s="23">
        <f t="shared" si="6"/>
        <v>0</v>
      </c>
      <c r="L137" s="23">
        <f>E137*K137</f>
        <v>0</v>
      </c>
      <c r="M137" s="24"/>
    </row>
    <row r="138" spans="1:14" ht="15.6" customHeight="1" x14ac:dyDescent="0.25">
      <c r="A138" s="238" t="s">
        <v>155</v>
      </c>
      <c r="B138" s="239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1"/>
    </row>
    <row r="139" spans="1:14" ht="15.6" customHeight="1" x14ac:dyDescent="0.25">
      <c r="A139" s="28">
        <v>351277</v>
      </c>
      <c r="B139" s="91"/>
      <c r="C139" s="18" t="s">
        <v>156</v>
      </c>
      <c r="D139" s="19">
        <v>100</v>
      </c>
      <c r="E139" s="189"/>
      <c r="F139" s="21"/>
      <c r="G139" s="21"/>
      <c r="H139" s="21"/>
      <c r="I139" s="21"/>
      <c r="J139" s="21"/>
      <c r="K139" s="148">
        <f t="shared" si="6"/>
        <v>0</v>
      </c>
      <c r="L139" s="23">
        <f t="shared" ref="L139:L145" si="9">E139*K139</f>
        <v>0</v>
      </c>
      <c r="M139" s="24"/>
    </row>
    <row r="140" spans="1:14" ht="15.6" customHeight="1" x14ac:dyDescent="0.25">
      <c r="A140" s="28">
        <v>151852</v>
      </c>
      <c r="B140" s="91"/>
      <c r="C140" s="18" t="s">
        <v>157</v>
      </c>
      <c r="D140" s="19">
        <v>1</v>
      </c>
      <c r="E140" s="189"/>
      <c r="F140" s="21"/>
      <c r="G140" s="21"/>
      <c r="H140" s="21"/>
      <c r="I140" s="21"/>
      <c r="J140" s="21"/>
      <c r="K140" s="148">
        <f t="shared" si="6"/>
        <v>0</v>
      </c>
      <c r="L140" s="23">
        <f t="shared" si="9"/>
        <v>0</v>
      </c>
      <c r="M140" s="24"/>
    </row>
    <row r="141" spans="1:14" ht="15.6" customHeight="1" x14ac:dyDescent="0.25">
      <c r="A141" s="28">
        <v>351023</v>
      </c>
      <c r="B141" s="91"/>
      <c r="C141" s="18" t="s">
        <v>158</v>
      </c>
      <c r="D141" s="19">
        <v>1</v>
      </c>
      <c r="E141" s="189"/>
      <c r="F141" s="21"/>
      <c r="G141" s="21"/>
      <c r="H141" s="21"/>
      <c r="I141" s="21"/>
      <c r="J141" s="21"/>
      <c r="K141" s="148">
        <f t="shared" si="6"/>
        <v>0</v>
      </c>
      <c r="L141" s="23">
        <f t="shared" si="9"/>
        <v>0</v>
      </c>
      <c r="M141" s="24"/>
    </row>
    <row r="142" spans="1:14" ht="15.6" customHeight="1" x14ac:dyDescent="0.25">
      <c r="A142" s="28">
        <v>351050</v>
      </c>
      <c r="B142" s="91"/>
      <c r="C142" s="18" t="s">
        <v>159</v>
      </c>
      <c r="D142" s="19">
        <v>1</v>
      </c>
      <c r="E142" s="189"/>
      <c r="F142" s="21"/>
      <c r="G142" s="21"/>
      <c r="H142" s="21"/>
      <c r="I142" s="21"/>
      <c r="J142" s="21"/>
      <c r="K142" s="148">
        <f t="shared" si="6"/>
        <v>0</v>
      </c>
      <c r="L142" s="23">
        <f t="shared" si="9"/>
        <v>0</v>
      </c>
      <c r="M142" s="24"/>
    </row>
    <row r="143" spans="1:14" ht="15.6" customHeight="1" x14ac:dyDescent="0.25">
      <c r="A143" s="28">
        <v>170016</v>
      </c>
      <c r="B143" s="91"/>
      <c r="C143" s="25" t="s">
        <v>160</v>
      </c>
      <c r="D143" s="19">
        <v>1000</v>
      </c>
      <c r="E143" s="189"/>
      <c r="F143" s="21"/>
      <c r="G143" s="21"/>
      <c r="H143" s="21"/>
      <c r="I143" s="21"/>
      <c r="J143" s="21"/>
      <c r="K143" s="148">
        <f t="shared" si="6"/>
        <v>0</v>
      </c>
      <c r="L143" s="23">
        <f t="shared" si="9"/>
        <v>0</v>
      </c>
      <c r="M143" s="24"/>
    </row>
    <row r="144" spans="1:14" ht="15.6" customHeight="1" x14ac:dyDescent="0.25">
      <c r="A144" s="28">
        <v>351377</v>
      </c>
      <c r="B144" s="91"/>
      <c r="C144" s="25" t="s">
        <v>161</v>
      </c>
      <c r="D144" s="19">
        <v>1000</v>
      </c>
      <c r="E144" s="189"/>
      <c r="F144" s="21"/>
      <c r="G144" s="21"/>
      <c r="H144" s="21"/>
      <c r="I144" s="21"/>
      <c r="J144" s="21"/>
      <c r="K144" s="148">
        <f t="shared" si="6"/>
        <v>0</v>
      </c>
      <c r="L144" s="23">
        <f t="shared" si="9"/>
        <v>0</v>
      </c>
      <c r="M144" s="24"/>
    </row>
    <row r="145" spans="1:13" ht="15.6" customHeight="1" x14ac:dyDescent="0.25">
      <c r="A145" s="28">
        <v>351378</v>
      </c>
      <c r="B145" s="91"/>
      <c r="C145" s="25" t="s">
        <v>162</v>
      </c>
      <c r="D145" s="19">
        <v>1000</v>
      </c>
      <c r="E145" s="189"/>
      <c r="F145" s="21"/>
      <c r="G145" s="21"/>
      <c r="H145" s="21"/>
      <c r="I145" s="21"/>
      <c r="J145" s="21"/>
      <c r="K145" s="148">
        <f t="shared" si="6"/>
        <v>0</v>
      </c>
      <c r="L145" s="23">
        <f t="shared" si="9"/>
        <v>0</v>
      </c>
      <c r="M145" s="24"/>
    </row>
    <row r="146" spans="1:13" ht="15.6" customHeight="1" x14ac:dyDescent="0.25">
      <c r="A146" s="207" t="s">
        <v>163</v>
      </c>
      <c r="B146" s="208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10"/>
    </row>
    <row r="147" spans="1:13" ht="15.6" customHeight="1" x14ac:dyDescent="0.25">
      <c r="A147" s="28">
        <v>351036</v>
      </c>
      <c r="B147" s="91"/>
      <c r="C147" s="18" t="s">
        <v>164</v>
      </c>
      <c r="D147" s="19">
        <v>500</v>
      </c>
      <c r="E147" s="189"/>
      <c r="F147" s="21"/>
      <c r="G147" s="21"/>
      <c r="H147" s="21"/>
      <c r="I147" s="21"/>
      <c r="J147" s="21"/>
      <c r="K147" s="148">
        <f t="shared" si="6"/>
        <v>0</v>
      </c>
      <c r="L147" s="23">
        <f t="shared" ref="L147:L159" si="10">E147*K147</f>
        <v>0</v>
      </c>
      <c r="M147" s="24"/>
    </row>
    <row r="148" spans="1:13" ht="15.6" customHeight="1" x14ac:dyDescent="0.25">
      <c r="A148" s="28">
        <v>451402</v>
      </c>
      <c r="B148" s="91"/>
      <c r="C148" s="18" t="s">
        <v>165</v>
      </c>
      <c r="D148" s="19">
        <v>100</v>
      </c>
      <c r="E148" s="189"/>
      <c r="F148" s="21"/>
      <c r="G148" s="21"/>
      <c r="H148" s="21"/>
      <c r="I148" s="21"/>
      <c r="J148" s="21"/>
      <c r="K148" s="148">
        <f t="shared" si="6"/>
        <v>0</v>
      </c>
      <c r="L148" s="23">
        <f t="shared" si="10"/>
        <v>0</v>
      </c>
      <c r="M148" s="24"/>
    </row>
    <row r="149" spans="1:13" ht="15.6" customHeight="1" x14ac:dyDescent="0.25">
      <c r="A149" s="28">
        <v>152560</v>
      </c>
      <c r="B149" s="91"/>
      <c r="C149" s="18" t="s">
        <v>166</v>
      </c>
      <c r="D149" s="19">
        <v>1</v>
      </c>
      <c r="E149" s="189"/>
      <c r="F149" s="21"/>
      <c r="G149" s="21"/>
      <c r="H149" s="21"/>
      <c r="I149" s="21"/>
      <c r="J149" s="21"/>
      <c r="K149" s="148">
        <f t="shared" ref="K149:K159" si="11">2*H149-J149</f>
        <v>0</v>
      </c>
      <c r="L149" s="23">
        <f t="shared" si="10"/>
        <v>0</v>
      </c>
      <c r="M149" s="24"/>
    </row>
    <row r="150" spans="1:13" ht="15.6" customHeight="1" x14ac:dyDescent="0.25">
      <c r="A150" s="28">
        <v>351057</v>
      </c>
      <c r="B150" s="91"/>
      <c r="C150" s="25" t="s">
        <v>167</v>
      </c>
      <c r="D150" s="19">
        <v>100</v>
      </c>
      <c r="E150" s="189"/>
      <c r="F150" s="21"/>
      <c r="G150" s="21"/>
      <c r="H150" s="21"/>
      <c r="I150" s="21"/>
      <c r="J150" s="21"/>
      <c r="K150" s="148">
        <f t="shared" si="11"/>
        <v>0</v>
      </c>
      <c r="L150" s="23">
        <f t="shared" si="10"/>
        <v>0</v>
      </c>
      <c r="M150" s="24"/>
    </row>
    <row r="151" spans="1:13" ht="15.6" customHeight="1" x14ac:dyDescent="0.25">
      <c r="A151" s="28">
        <v>351161</v>
      </c>
      <c r="B151" s="91"/>
      <c r="C151" s="18" t="s">
        <v>168</v>
      </c>
      <c r="D151" s="19">
        <v>100</v>
      </c>
      <c r="E151" s="189"/>
      <c r="F151" s="21"/>
      <c r="G151" s="21"/>
      <c r="H151" s="21"/>
      <c r="I151" s="21"/>
      <c r="J151" s="21"/>
      <c r="K151" s="148">
        <f t="shared" si="11"/>
        <v>0</v>
      </c>
      <c r="L151" s="23">
        <f t="shared" si="10"/>
        <v>0</v>
      </c>
      <c r="M151" s="24"/>
    </row>
    <row r="152" spans="1:13" ht="15.6" customHeight="1" x14ac:dyDescent="0.25">
      <c r="A152" s="28">
        <v>351162</v>
      </c>
      <c r="B152" s="91"/>
      <c r="C152" s="18" t="s">
        <v>169</v>
      </c>
      <c r="D152" s="19">
        <v>20</v>
      </c>
      <c r="E152" s="189"/>
      <c r="F152" s="21"/>
      <c r="G152" s="21"/>
      <c r="H152" s="21"/>
      <c r="I152" s="21"/>
      <c r="J152" s="21"/>
      <c r="K152" s="148">
        <f t="shared" si="11"/>
        <v>0</v>
      </c>
      <c r="L152" s="23">
        <f t="shared" si="10"/>
        <v>0</v>
      </c>
      <c r="M152" s="24"/>
    </row>
    <row r="153" spans="1:13" ht="15.6" customHeight="1" x14ac:dyDescent="0.25">
      <c r="A153" s="28"/>
      <c r="B153" s="91"/>
      <c r="C153" s="18" t="s">
        <v>170</v>
      </c>
      <c r="D153" s="19">
        <v>1</v>
      </c>
      <c r="E153" s="189"/>
      <c r="F153" s="21"/>
      <c r="G153" s="21"/>
      <c r="H153" s="21"/>
      <c r="I153" s="21"/>
      <c r="J153" s="21"/>
      <c r="K153" s="148">
        <f t="shared" si="11"/>
        <v>0</v>
      </c>
      <c r="L153" s="23">
        <f t="shared" si="10"/>
        <v>0</v>
      </c>
      <c r="M153" s="24"/>
    </row>
    <row r="154" spans="1:13" ht="15.6" customHeight="1" x14ac:dyDescent="0.25">
      <c r="A154" s="26" t="s">
        <v>79</v>
      </c>
      <c r="B154" s="114"/>
      <c r="C154" s="18" t="s">
        <v>171</v>
      </c>
      <c r="D154" s="19">
        <v>1</v>
      </c>
      <c r="E154" s="189"/>
      <c r="F154" s="21"/>
      <c r="G154" s="21"/>
      <c r="H154" s="21"/>
      <c r="I154" s="21"/>
      <c r="J154" s="21"/>
      <c r="K154" s="148">
        <f t="shared" si="11"/>
        <v>0</v>
      </c>
      <c r="L154" s="23">
        <f t="shared" si="10"/>
        <v>0</v>
      </c>
      <c r="M154" s="24"/>
    </row>
    <row r="155" spans="1:13" ht="15.6" customHeight="1" x14ac:dyDescent="0.25">
      <c r="A155" s="26" t="s">
        <v>79</v>
      </c>
      <c r="B155" s="114"/>
      <c r="C155" s="18" t="s">
        <v>172</v>
      </c>
      <c r="D155" s="19">
        <v>1</v>
      </c>
      <c r="E155" s="189"/>
      <c r="F155" s="21"/>
      <c r="G155" s="21"/>
      <c r="H155" s="21"/>
      <c r="I155" s="21"/>
      <c r="J155" s="21"/>
      <c r="K155" s="148">
        <f t="shared" si="11"/>
        <v>0</v>
      </c>
      <c r="L155" s="23">
        <f t="shared" si="10"/>
        <v>0</v>
      </c>
      <c r="M155" s="24"/>
    </row>
    <row r="156" spans="1:13" ht="15.6" customHeight="1" x14ac:dyDescent="0.25">
      <c r="A156" s="28">
        <v>151825</v>
      </c>
      <c r="B156" s="91"/>
      <c r="C156" s="18" t="s">
        <v>173</v>
      </c>
      <c r="D156" s="19">
        <v>1</v>
      </c>
      <c r="E156" s="189"/>
      <c r="F156" s="21"/>
      <c r="G156" s="21"/>
      <c r="H156" s="21"/>
      <c r="I156" s="21"/>
      <c r="J156" s="21"/>
      <c r="K156" s="148">
        <f t="shared" si="11"/>
        <v>0</v>
      </c>
      <c r="L156" s="23">
        <f t="shared" si="10"/>
        <v>0</v>
      </c>
      <c r="M156" s="24"/>
    </row>
    <row r="157" spans="1:13" ht="15.6" customHeight="1" x14ac:dyDescent="0.25">
      <c r="A157" s="28">
        <v>151828</v>
      </c>
      <c r="B157" s="91"/>
      <c r="C157" s="18" t="s">
        <v>174</v>
      </c>
      <c r="D157" s="19">
        <v>50</v>
      </c>
      <c r="E157" s="189"/>
      <c r="F157" s="21"/>
      <c r="G157" s="21"/>
      <c r="H157" s="21"/>
      <c r="I157" s="21"/>
      <c r="J157" s="21"/>
      <c r="K157" s="148">
        <f t="shared" si="11"/>
        <v>0</v>
      </c>
      <c r="L157" s="23">
        <f t="shared" si="10"/>
        <v>0</v>
      </c>
      <c r="M157" s="24"/>
    </row>
    <row r="158" spans="1:13" ht="15.6" customHeight="1" x14ac:dyDescent="0.25">
      <c r="A158" s="28">
        <v>151829</v>
      </c>
      <c r="B158" s="91"/>
      <c r="C158" s="18" t="s">
        <v>175</v>
      </c>
      <c r="D158" s="19">
        <v>50</v>
      </c>
      <c r="E158" s="189"/>
      <c r="F158" s="21"/>
      <c r="G158" s="21"/>
      <c r="H158" s="21"/>
      <c r="I158" s="21"/>
      <c r="J158" s="21"/>
      <c r="K158" s="148">
        <f t="shared" si="11"/>
        <v>0</v>
      </c>
      <c r="L158" s="23">
        <f t="shared" si="10"/>
        <v>0</v>
      </c>
      <c r="M158" s="24"/>
    </row>
    <row r="159" spans="1:13" ht="15.6" customHeight="1" x14ac:dyDescent="0.25">
      <c r="A159" s="26" t="s">
        <v>79</v>
      </c>
      <c r="B159" s="114"/>
      <c r="C159" s="18" t="s">
        <v>176</v>
      </c>
      <c r="D159" s="19">
        <v>1</v>
      </c>
      <c r="E159" s="189"/>
      <c r="F159" s="21"/>
      <c r="G159" s="21"/>
      <c r="H159" s="21"/>
      <c r="I159" s="21"/>
      <c r="J159" s="21"/>
      <c r="K159" s="148">
        <f t="shared" si="11"/>
        <v>0</v>
      </c>
      <c r="L159" s="23">
        <f t="shared" si="10"/>
        <v>0</v>
      </c>
      <c r="M159" s="24"/>
    </row>
    <row r="160" spans="1:13" ht="15.6" hidden="1" customHeight="1" x14ac:dyDescent="0.25">
      <c r="A160" s="222" t="s">
        <v>177</v>
      </c>
      <c r="B160" s="223"/>
      <c r="C160" s="224"/>
      <c r="D160" s="224"/>
      <c r="E160" s="224"/>
      <c r="F160" s="224"/>
      <c r="G160" s="224"/>
      <c r="H160" s="224"/>
      <c r="I160" s="224"/>
      <c r="J160" s="224"/>
      <c r="K160" s="224"/>
      <c r="L160" s="224"/>
      <c r="M160" s="225"/>
    </row>
    <row r="161" spans="1:13" ht="15.6" hidden="1" customHeight="1" x14ac:dyDescent="0.25">
      <c r="A161" s="214" t="s">
        <v>178</v>
      </c>
      <c r="B161" s="215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7"/>
    </row>
    <row r="162" spans="1:13" ht="15.6" hidden="1" customHeight="1" x14ac:dyDescent="0.25">
      <c r="A162" s="28">
        <v>160007</v>
      </c>
      <c r="B162" s="116"/>
      <c r="C162" s="18" t="s">
        <v>179</v>
      </c>
      <c r="D162" s="19">
        <v>1</v>
      </c>
      <c r="E162" s="20"/>
      <c r="F162" s="21"/>
      <c r="G162" s="21"/>
      <c r="H162" s="21"/>
      <c r="I162" s="21"/>
      <c r="J162" s="22"/>
      <c r="K162" s="23">
        <f t="shared" ref="K162:K166" si="12">2*H162-J162</f>
        <v>0</v>
      </c>
      <c r="L162" s="23">
        <f>E162*K162</f>
        <v>0</v>
      </c>
      <c r="M162" s="24"/>
    </row>
    <row r="163" spans="1:13" ht="15.6" hidden="1" customHeight="1" x14ac:dyDescent="0.25">
      <c r="A163" s="28">
        <v>160026</v>
      </c>
      <c r="B163" s="116"/>
      <c r="C163" s="18" t="s">
        <v>180</v>
      </c>
      <c r="D163" s="19">
        <v>1</v>
      </c>
      <c r="E163" s="20"/>
      <c r="F163" s="21"/>
      <c r="G163" s="21"/>
      <c r="H163" s="21"/>
      <c r="I163" s="21"/>
      <c r="J163" s="22"/>
      <c r="K163" s="23">
        <f t="shared" si="12"/>
        <v>0</v>
      </c>
      <c r="L163" s="23">
        <f>E163*K163</f>
        <v>0</v>
      </c>
      <c r="M163" s="24"/>
    </row>
    <row r="164" spans="1:13" ht="15.6" hidden="1" customHeight="1" x14ac:dyDescent="0.25">
      <c r="A164" s="28">
        <v>160008</v>
      </c>
      <c r="B164" s="116"/>
      <c r="C164" s="18" t="s">
        <v>181</v>
      </c>
      <c r="D164" s="19">
        <v>1</v>
      </c>
      <c r="E164" s="20"/>
      <c r="F164" s="21"/>
      <c r="G164" s="21"/>
      <c r="H164" s="21"/>
      <c r="I164" s="21"/>
      <c r="J164" s="22"/>
      <c r="K164" s="23">
        <f t="shared" si="12"/>
        <v>0</v>
      </c>
      <c r="L164" s="23">
        <f>E164*K164</f>
        <v>0</v>
      </c>
      <c r="M164" s="24"/>
    </row>
    <row r="165" spans="1:13" ht="15.6" hidden="1" customHeight="1" x14ac:dyDescent="0.25">
      <c r="A165" s="28">
        <v>160028</v>
      </c>
      <c r="B165" s="116"/>
      <c r="C165" s="18" t="s">
        <v>182</v>
      </c>
      <c r="D165" s="19">
        <v>1</v>
      </c>
      <c r="E165" s="20"/>
      <c r="F165" s="21"/>
      <c r="G165" s="21"/>
      <c r="H165" s="21"/>
      <c r="I165" s="21"/>
      <c r="J165" s="22"/>
      <c r="K165" s="23">
        <f t="shared" si="12"/>
        <v>0</v>
      </c>
      <c r="L165" s="23">
        <f>E165*K165</f>
        <v>0</v>
      </c>
      <c r="M165" s="24"/>
    </row>
    <row r="166" spans="1:13" ht="15.6" hidden="1" customHeight="1" x14ac:dyDescent="0.25">
      <c r="A166" s="28">
        <v>160010</v>
      </c>
      <c r="B166" s="116"/>
      <c r="C166" s="18" t="s">
        <v>183</v>
      </c>
      <c r="D166" s="19">
        <v>1</v>
      </c>
      <c r="E166" s="20"/>
      <c r="F166" s="21"/>
      <c r="G166" s="21"/>
      <c r="H166" s="21"/>
      <c r="I166" s="21"/>
      <c r="J166" s="22"/>
      <c r="K166" s="23">
        <f t="shared" si="12"/>
        <v>0</v>
      </c>
      <c r="L166" s="23">
        <f>E166*K166</f>
        <v>0</v>
      </c>
      <c r="M166" s="24"/>
    </row>
    <row r="167" spans="1:13" ht="15.6" hidden="1" customHeight="1" x14ac:dyDescent="0.25">
      <c r="A167" s="214" t="s">
        <v>184</v>
      </c>
      <c r="B167" s="215"/>
      <c r="C167" s="216" t="s">
        <v>185</v>
      </c>
      <c r="D167" s="216"/>
      <c r="E167" s="216"/>
      <c r="F167" s="216"/>
      <c r="G167" s="216"/>
      <c r="H167" s="216"/>
      <c r="I167" s="216"/>
      <c r="J167" s="216"/>
      <c r="K167" s="216"/>
      <c r="L167" s="216"/>
      <c r="M167" s="217"/>
    </row>
    <row r="168" spans="1:13" ht="15.6" hidden="1" customHeight="1" x14ac:dyDescent="0.25">
      <c r="A168" s="28">
        <v>160012</v>
      </c>
      <c r="B168" s="116"/>
      <c r="C168" s="18" t="s">
        <v>181</v>
      </c>
      <c r="D168" s="19" t="s">
        <v>186</v>
      </c>
      <c r="E168" s="20"/>
      <c r="F168" s="21"/>
      <c r="G168" s="21"/>
      <c r="H168" s="21"/>
      <c r="I168" s="21"/>
      <c r="J168" s="22"/>
      <c r="K168" s="23">
        <f>2*H168-J168</f>
        <v>0</v>
      </c>
      <c r="L168" s="23">
        <f>E168*K168</f>
        <v>0</v>
      </c>
      <c r="M168" s="24"/>
    </row>
    <row r="169" spans="1:13" ht="15.6" hidden="1" customHeight="1" x14ac:dyDescent="0.25">
      <c r="A169" s="28">
        <v>160013</v>
      </c>
      <c r="B169" s="116"/>
      <c r="C169" s="18" t="s">
        <v>182</v>
      </c>
      <c r="D169" s="19" t="s">
        <v>187</v>
      </c>
      <c r="E169" s="20"/>
      <c r="F169" s="21"/>
      <c r="G169" s="21"/>
      <c r="H169" s="21"/>
      <c r="I169" s="21"/>
      <c r="J169" s="22"/>
      <c r="K169" s="23">
        <f t="shared" ref="K169:K171" si="13">2*H169-J169</f>
        <v>0</v>
      </c>
      <c r="L169" s="23">
        <f t="shared" ref="L169:L178" si="14">E169*K169</f>
        <v>0</v>
      </c>
      <c r="M169" s="24"/>
    </row>
    <row r="170" spans="1:13" ht="15.6" hidden="1" customHeight="1" x14ac:dyDescent="0.25">
      <c r="A170" s="28">
        <v>160011</v>
      </c>
      <c r="B170" s="116"/>
      <c r="C170" s="18" t="s">
        <v>188</v>
      </c>
      <c r="D170" s="19" t="s">
        <v>189</v>
      </c>
      <c r="E170" s="20"/>
      <c r="F170" s="21"/>
      <c r="G170" s="21"/>
      <c r="H170" s="21"/>
      <c r="I170" s="21"/>
      <c r="J170" s="22"/>
      <c r="K170" s="23">
        <f t="shared" si="13"/>
        <v>0</v>
      </c>
      <c r="L170" s="23">
        <f t="shared" si="14"/>
        <v>0</v>
      </c>
      <c r="M170" s="24"/>
    </row>
    <row r="171" spans="1:13" ht="15.6" hidden="1" customHeight="1" x14ac:dyDescent="0.25">
      <c r="A171" s="28">
        <v>160027</v>
      </c>
      <c r="B171" s="116"/>
      <c r="C171" s="18" t="s">
        <v>190</v>
      </c>
      <c r="D171" s="19" t="s">
        <v>191</v>
      </c>
      <c r="E171" s="20"/>
      <c r="F171" s="21"/>
      <c r="G171" s="21"/>
      <c r="H171" s="21"/>
      <c r="I171" s="21"/>
      <c r="J171" s="22"/>
      <c r="K171" s="23">
        <f t="shared" si="13"/>
        <v>0</v>
      </c>
      <c r="L171" s="23">
        <f t="shared" si="14"/>
        <v>0</v>
      </c>
      <c r="M171" s="24"/>
    </row>
    <row r="172" spans="1:13" ht="15.6" hidden="1" customHeight="1" x14ac:dyDescent="0.25">
      <c r="A172" s="214" t="s">
        <v>192</v>
      </c>
      <c r="B172" s="215"/>
      <c r="C172" s="216" t="s">
        <v>185</v>
      </c>
      <c r="D172" s="216"/>
      <c r="E172" s="216"/>
      <c r="F172" s="216"/>
      <c r="G172" s="216"/>
      <c r="H172" s="216"/>
      <c r="I172" s="216"/>
      <c r="J172" s="216"/>
      <c r="K172" s="216"/>
      <c r="L172" s="216"/>
      <c r="M172" s="217"/>
    </row>
    <row r="173" spans="1:13" ht="15.6" hidden="1" customHeight="1" x14ac:dyDescent="0.25">
      <c r="A173" s="28">
        <v>160008</v>
      </c>
      <c r="B173" s="116"/>
      <c r="C173" s="18" t="s">
        <v>193</v>
      </c>
      <c r="D173" s="19" t="s">
        <v>44</v>
      </c>
      <c r="E173" s="20"/>
      <c r="F173" s="21"/>
      <c r="G173" s="21"/>
      <c r="H173" s="21"/>
      <c r="I173" s="21"/>
      <c r="J173" s="22"/>
      <c r="K173" s="23">
        <f t="shared" ref="K173:K178" si="15">2*H173-J173</f>
        <v>0</v>
      </c>
      <c r="L173" s="23">
        <f t="shared" si="14"/>
        <v>0</v>
      </c>
      <c r="M173" s="24"/>
    </row>
    <row r="174" spans="1:13" ht="15.6" hidden="1" customHeight="1" x14ac:dyDescent="0.25">
      <c r="A174" s="28">
        <v>160028</v>
      </c>
      <c r="B174" s="116"/>
      <c r="C174" s="18" t="s">
        <v>194</v>
      </c>
      <c r="D174" s="19" t="s">
        <v>37</v>
      </c>
      <c r="E174" s="20"/>
      <c r="F174" s="21"/>
      <c r="G174" s="21"/>
      <c r="H174" s="21"/>
      <c r="I174" s="21"/>
      <c r="J174" s="22"/>
      <c r="K174" s="23">
        <f t="shared" si="15"/>
        <v>0</v>
      </c>
      <c r="L174" s="23">
        <f t="shared" si="14"/>
        <v>0</v>
      </c>
      <c r="M174" s="24"/>
    </row>
    <row r="175" spans="1:13" ht="15.6" hidden="1" customHeight="1" x14ac:dyDescent="0.25">
      <c r="A175" s="28">
        <v>160007</v>
      </c>
      <c r="B175" s="116"/>
      <c r="C175" s="18" t="s">
        <v>195</v>
      </c>
      <c r="D175" s="19" t="s">
        <v>196</v>
      </c>
      <c r="E175" s="20"/>
      <c r="F175" s="21"/>
      <c r="G175" s="21"/>
      <c r="H175" s="21"/>
      <c r="I175" s="21"/>
      <c r="J175" s="22"/>
      <c r="K175" s="23">
        <f t="shared" si="15"/>
        <v>0</v>
      </c>
      <c r="L175" s="23">
        <f t="shared" si="14"/>
        <v>0</v>
      </c>
      <c r="M175" s="24"/>
    </row>
    <row r="176" spans="1:13" ht="15.6" hidden="1" customHeight="1" x14ac:dyDescent="0.25">
      <c r="A176" s="28">
        <v>160033</v>
      </c>
      <c r="B176" s="116"/>
      <c r="C176" s="18" t="s">
        <v>197</v>
      </c>
      <c r="D176" s="19" t="s">
        <v>84</v>
      </c>
      <c r="E176" s="20"/>
      <c r="F176" s="21"/>
      <c r="G176" s="21"/>
      <c r="H176" s="21"/>
      <c r="I176" s="21"/>
      <c r="J176" s="22"/>
      <c r="K176" s="23">
        <f t="shared" si="15"/>
        <v>0</v>
      </c>
      <c r="L176" s="23">
        <f t="shared" si="14"/>
        <v>0</v>
      </c>
      <c r="M176" s="24"/>
    </row>
    <row r="177" spans="1:13" ht="15.6" hidden="1" customHeight="1" x14ac:dyDescent="0.25">
      <c r="A177" s="28">
        <v>160034</v>
      </c>
      <c r="B177" s="116"/>
      <c r="C177" s="18" t="s">
        <v>198</v>
      </c>
      <c r="D177" s="19" t="s">
        <v>84</v>
      </c>
      <c r="E177" s="20"/>
      <c r="F177" s="21"/>
      <c r="G177" s="21"/>
      <c r="H177" s="21"/>
      <c r="I177" s="21"/>
      <c r="J177" s="22"/>
      <c r="K177" s="23">
        <f t="shared" si="15"/>
        <v>0</v>
      </c>
      <c r="L177" s="23">
        <f t="shared" si="14"/>
        <v>0</v>
      </c>
      <c r="M177" s="24"/>
    </row>
    <row r="178" spans="1:13" ht="15.6" hidden="1" customHeight="1" x14ac:dyDescent="0.25">
      <c r="A178" s="28">
        <v>160035</v>
      </c>
      <c r="B178" s="116"/>
      <c r="C178" s="18" t="s">
        <v>199</v>
      </c>
      <c r="D178" s="19" t="s">
        <v>200</v>
      </c>
      <c r="E178" s="20"/>
      <c r="F178" s="21"/>
      <c r="G178" s="21"/>
      <c r="H178" s="21"/>
      <c r="I178" s="21"/>
      <c r="J178" s="22"/>
      <c r="K178" s="23">
        <f t="shared" si="15"/>
        <v>0</v>
      </c>
      <c r="L178" s="23">
        <f t="shared" si="14"/>
        <v>0</v>
      </c>
      <c r="M178" s="24"/>
    </row>
    <row r="179" spans="1:13" ht="15.6" hidden="1" customHeight="1" x14ac:dyDescent="0.25">
      <c r="A179" s="214" t="s">
        <v>201</v>
      </c>
      <c r="B179" s="215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7"/>
    </row>
    <row r="180" spans="1:13" ht="15.6" hidden="1" customHeight="1" x14ac:dyDescent="0.25">
      <c r="A180" s="28">
        <v>406046</v>
      </c>
      <c r="B180" s="116"/>
      <c r="C180" s="18" t="s">
        <v>202</v>
      </c>
      <c r="D180" s="19">
        <v>1</v>
      </c>
      <c r="E180" s="20"/>
      <c r="F180" s="21"/>
      <c r="G180" s="21"/>
      <c r="H180" s="21"/>
      <c r="I180" s="21"/>
      <c r="J180" s="22"/>
      <c r="K180" s="23">
        <f t="shared" ref="K180:K189" si="16">2*H180-J180</f>
        <v>0</v>
      </c>
      <c r="L180" s="23">
        <f t="shared" ref="L180:L189" si="17">E180*K180</f>
        <v>0</v>
      </c>
      <c r="M180" s="24"/>
    </row>
    <row r="181" spans="1:13" ht="15.6" hidden="1" customHeight="1" x14ac:dyDescent="0.25">
      <c r="A181" s="28">
        <v>406049</v>
      </c>
      <c r="B181" s="116"/>
      <c r="C181" s="18" t="s">
        <v>203</v>
      </c>
      <c r="D181" s="19">
        <v>1</v>
      </c>
      <c r="E181" s="20"/>
      <c r="F181" s="21"/>
      <c r="G181" s="21"/>
      <c r="H181" s="21"/>
      <c r="I181" s="21"/>
      <c r="J181" s="22"/>
      <c r="K181" s="23">
        <f t="shared" si="16"/>
        <v>0</v>
      </c>
      <c r="L181" s="23">
        <f t="shared" si="17"/>
        <v>0</v>
      </c>
      <c r="M181" s="24"/>
    </row>
    <row r="182" spans="1:13" ht="15.6" hidden="1" customHeight="1" x14ac:dyDescent="0.25">
      <c r="A182" s="28">
        <v>406050</v>
      </c>
      <c r="B182" s="116"/>
      <c r="C182" s="18" t="s">
        <v>204</v>
      </c>
      <c r="D182" s="19">
        <v>1</v>
      </c>
      <c r="E182" s="20"/>
      <c r="F182" s="21"/>
      <c r="G182" s="21"/>
      <c r="H182" s="21"/>
      <c r="I182" s="21"/>
      <c r="J182" s="22"/>
      <c r="K182" s="23">
        <f t="shared" si="16"/>
        <v>0</v>
      </c>
      <c r="L182" s="23">
        <f t="shared" si="17"/>
        <v>0</v>
      </c>
      <c r="M182" s="24"/>
    </row>
    <row r="183" spans="1:13" ht="15.6" hidden="1" customHeight="1" x14ac:dyDescent="0.25">
      <c r="A183" s="28">
        <v>406047</v>
      </c>
      <c r="B183" s="116"/>
      <c r="C183" s="18" t="s">
        <v>205</v>
      </c>
      <c r="D183" s="19">
        <v>1</v>
      </c>
      <c r="E183" s="20"/>
      <c r="F183" s="21"/>
      <c r="G183" s="21"/>
      <c r="H183" s="21"/>
      <c r="I183" s="21"/>
      <c r="J183" s="22"/>
      <c r="K183" s="23">
        <f t="shared" si="16"/>
        <v>0</v>
      </c>
      <c r="L183" s="23">
        <f t="shared" si="17"/>
        <v>0</v>
      </c>
      <c r="M183" s="24"/>
    </row>
    <row r="184" spans="1:13" ht="15.6" hidden="1" customHeight="1" x14ac:dyDescent="0.25">
      <c r="A184" s="28">
        <v>406048</v>
      </c>
      <c r="B184" s="116"/>
      <c r="C184" s="18" t="s">
        <v>206</v>
      </c>
      <c r="D184" s="19">
        <v>1</v>
      </c>
      <c r="E184" s="20"/>
      <c r="F184" s="21"/>
      <c r="G184" s="21"/>
      <c r="H184" s="21"/>
      <c r="I184" s="21"/>
      <c r="J184" s="22"/>
      <c r="K184" s="23">
        <f t="shared" si="16"/>
        <v>0</v>
      </c>
      <c r="L184" s="23">
        <f t="shared" si="17"/>
        <v>0</v>
      </c>
      <c r="M184" s="24"/>
    </row>
    <row r="185" spans="1:13" ht="15.6" hidden="1" customHeight="1" x14ac:dyDescent="0.25">
      <c r="A185" s="28">
        <v>850006</v>
      </c>
      <c r="B185" s="116"/>
      <c r="C185" s="18" t="s">
        <v>207</v>
      </c>
      <c r="D185" s="19">
        <v>1</v>
      </c>
      <c r="E185" s="20"/>
      <c r="F185" s="21"/>
      <c r="G185" s="21"/>
      <c r="H185" s="21"/>
      <c r="I185" s="21"/>
      <c r="J185" s="22"/>
      <c r="K185" s="23">
        <f t="shared" si="16"/>
        <v>0</v>
      </c>
      <c r="L185" s="23">
        <f t="shared" si="17"/>
        <v>0</v>
      </c>
      <c r="M185" s="24"/>
    </row>
    <row r="186" spans="1:13" ht="15.6" hidden="1" customHeight="1" x14ac:dyDescent="0.25">
      <c r="A186" s="28">
        <v>850007</v>
      </c>
      <c r="B186" s="116"/>
      <c r="C186" s="18" t="s">
        <v>208</v>
      </c>
      <c r="D186" s="19">
        <v>1</v>
      </c>
      <c r="E186" s="20"/>
      <c r="F186" s="21"/>
      <c r="G186" s="21"/>
      <c r="H186" s="21"/>
      <c r="I186" s="21"/>
      <c r="J186" s="22"/>
      <c r="K186" s="23">
        <f t="shared" si="16"/>
        <v>0</v>
      </c>
      <c r="L186" s="23">
        <f t="shared" si="17"/>
        <v>0</v>
      </c>
      <c r="M186" s="24"/>
    </row>
    <row r="187" spans="1:13" ht="15.6" hidden="1" customHeight="1" x14ac:dyDescent="0.25">
      <c r="A187" s="28">
        <v>850008</v>
      </c>
      <c r="B187" s="116"/>
      <c r="C187" s="18" t="s">
        <v>209</v>
      </c>
      <c r="D187" s="19">
        <v>1</v>
      </c>
      <c r="E187" s="20"/>
      <c r="F187" s="21"/>
      <c r="G187" s="21"/>
      <c r="H187" s="21"/>
      <c r="I187" s="21"/>
      <c r="J187" s="22"/>
      <c r="K187" s="23">
        <f t="shared" si="16"/>
        <v>0</v>
      </c>
      <c r="L187" s="23">
        <f t="shared" si="17"/>
        <v>0</v>
      </c>
      <c r="M187" s="24"/>
    </row>
    <row r="188" spans="1:13" ht="15.6" hidden="1" customHeight="1" x14ac:dyDescent="0.25">
      <c r="A188" s="28">
        <v>850009</v>
      </c>
      <c r="B188" s="116"/>
      <c r="C188" s="18" t="s">
        <v>210</v>
      </c>
      <c r="D188" s="19">
        <v>1</v>
      </c>
      <c r="E188" s="20"/>
      <c r="F188" s="21"/>
      <c r="G188" s="21"/>
      <c r="H188" s="21"/>
      <c r="I188" s="21"/>
      <c r="J188" s="22"/>
      <c r="K188" s="23">
        <f t="shared" si="16"/>
        <v>0</v>
      </c>
      <c r="L188" s="23">
        <f t="shared" si="17"/>
        <v>0</v>
      </c>
      <c r="M188" s="24"/>
    </row>
    <row r="189" spans="1:13" ht="15.6" hidden="1" customHeight="1" x14ac:dyDescent="0.25">
      <c r="A189" s="26" t="s">
        <v>79</v>
      </c>
      <c r="B189" s="117"/>
      <c r="C189" s="18" t="s">
        <v>211</v>
      </c>
      <c r="D189" s="19"/>
      <c r="E189" s="20"/>
      <c r="F189" s="21"/>
      <c r="G189" s="21"/>
      <c r="H189" s="21"/>
      <c r="I189" s="21"/>
      <c r="J189" s="22"/>
      <c r="K189" s="23">
        <f t="shared" si="16"/>
        <v>0</v>
      </c>
      <c r="L189" s="23">
        <f t="shared" si="17"/>
        <v>0</v>
      </c>
      <c r="M189" s="24"/>
    </row>
    <row r="190" spans="1:13" ht="15.6" hidden="1" customHeight="1" x14ac:dyDescent="0.25">
      <c r="A190" s="214" t="s">
        <v>212</v>
      </c>
      <c r="B190" s="215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7"/>
    </row>
    <row r="191" spans="1:13" ht="15.6" hidden="1" customHeight="1" x14ac:dyDescent="0.25">
      <c r="A191" s="26">
        <v>160001</v>
      </c>
      <c r="B191" s="117"/>
      <c r="C191" s="18" t="s">
        <v>213</v>
      </c>
      <c r="D191" s="19" t="s">
        <v>44</v>
      </c>
      <c r="E191" s="20"/>
      <c r="F191" s="21"/>
      <c r="G191" s="21"/>
      <c r="H191" s="21"/>
      <c r="I191" s="21"/>
      <c r="J191" s="22"/>
      <c r="K191" s="23">
        <f t="shared" ref="K191:K225" si="18">2*H191-J191</f>
        <v>0</v>
      </c>
      <c r="L191" s="23">
        <f t="shared" ref="L191:L197" si="19">E191*K191</f>
        <v>0</v>
      </c>
      <c r="M191" s="24"/>
    </row>
    <row r="192" spans="1:13" ht="15.6" hidden="1" customHeight="1" x14ac:dyDescent="0.25">
      <c r="A192" s="26">
        <v>160006</v>
      </c>
      <c r="B192" s="117"/>
      <c r="C192" s="18" t="s">
        <v>214</v>
      </c>
      <c r="D192" s="19" t="s">
        <v>215</v>
      </c>
      <c r="E192" s="20"/>
      <c r="F192" s="21"/>
      <c r="G192" s="21"/>
      <c r="H192" s="21"/>
      <c r="I192" s="21"/>
      <c r="J192" s="22"/>
      <c r="K192" s="23">
        <f t="shared" si="18"/>
        <v>0</v>
      </c>
      <c r="L192" s="23">
        <f t="shared" si="19"/>
        <v>0</v>
      </c>
      <c r="M192" s="24"/>
    </row>
    <row r="193" spans="1:13" ht="15.6" hidden="1" customHeight="1" x14ac:dyDescent="0.25">
      <c r="A193" s="26">
        <v>160004</v>
      </c>
      <c r="B193" s="117"/>
      <c r="C193" s="18" t="s">
        <v>216</v>
      </c>
      <c r="D193" s="19" t="s">
        <v>217</v>
      </c>
      <c r="E193" s="20"/>
      <c r="F193" s="21"/>
      <c r="G193" s="21"/>
      <c r="H193" s="21"/>
      <c r="I193" s="21"/>
      <c r="J193" s="22"/>
      <c r="K193" s="23">
        <f t="shared" si="18"/>
        <v>0</v>
      </c>
      <c r="L193" s="23">
        <f>E193*K193</f>
        <v>0</v>
      </c>
      <c r="M193" s="24"/>
    </row>
    <row r="194" spans="1:13" ht="15.6" hidden="1" customHeight="1" x14ac:dyDescent="0.25">
      <c r="A194" s="26">
        <v>160005</v>
      </c>
      <c r="B194" s="117"/>
      <c r="C194" s="18" t="s">
        <v>218</v>
      </c>
      <c r="D194" s="19" t="s">
        <v>217</v>
      </c>
      <c r="E194" s="20"/>
      <c r="F194" s="21"/>
      <c r="G194" s="21"/>
      <c r="H194" s="21"/>
      <c r="I194" s="21"/>
      <c r="J194" s="22"/>
      <c r="K194" s="23">
        <f t="shared" si="18"/>
        <v>0</v>
      </c>
      <c r="L194" s="23">
        <f t="shared" si="19"/>
        <v>0</v>
      </c>
      <c r="M194" s="24"/>
    </row>
    <row r="195" spans="1:13" ht="15.6" hidden="1" customHeight="1" x14ac:dyDescent="0.25">
      <c r="A195" s="26">
        <v>160003</v>
      </c>
      <c r="B195" s="117"/>
      <c r="C195" s="18" t="s">
        <v>219</v>
      </c>
      <c r="D195" s="19" t="s">
        <v>217</v>
      </c>
      <c r="E195" s="20"/>
      <c r="F195" s="21"/>
      <c r="G195" s="21"/>
      <c r="H195" s="21"/>
      <c r="I195" s="21"/>
      <c r="J195" s="22"/>
      <c r="K195" s="23">
        <f t="shared" si="18"/>
        <v>0</v>
      </c>
      <c r="L195" s="23">
        <f t="shared" si="19"/>
        <v>0</v>
      </c>
      <c r="M195" s="24"/>
    </row>
    <row r="196" spans="1:13" ht="15.6" hidden="1" customHeight="1" x14ac:dyDescent="0.25">
      <c r="A196" s="26">
        <v>160045</v>
      </c>
      <c r="B196" s="117"/>
      <c r="C196" s="18" t="s">
        <v>220</v>
      </c>
      <c r="D196" s="19">
        <v>1</v>
      </c>
      <c r="E196" s="20"/>
      <c r="F196" s="21"/>
      <c r="G196" s="21"/>
      <c r="H196" s="21"/>
      <c r="I196" s="21"/>
      <c r="J196" s="22"/>
      <c r="K196" s="23">
        <f t="shared" si="18"/>
        <v>0</v>
      </c>
      <c r="L196" s="23">
        <f t="shared" si="19"/>
        <v>0</v>
      </c>
      <c r="M196" s="24"/>
    </row>
    <row r="197" spans="1:13" ht="15.6" hidden="1" customHeight="1" x14ac:dyDescent="0.25">
      <c r="A197" s="26">
        <v>160044</v>
      </c>
      <c r="B197" s="117"/>
      <c r="C197" s="18" t="s">
        <v>221</v>
      </c>
      <c r="D197" s="19">
        <v>1</v>
      </c>
      <c r="E197" s="20"/>
      <c r="F197" s="21"/>
      <c r="G197" s="21"/>
      <c r="H197" s="21"/>
      <c r="I197" s="21"/>
      <c r="J197" s="22"/>
      <c r="K197" s="23">
        <f t="shared" si="18"/>
        <v>0</v>
      </c>
      <c r="L197" s="23">
        <f t="shared" si="19"/>
        <v>0</v>
      </c>
      <c r="M197" s="24"/>
    </row>
    <row r="198" spans="1:13" ht="15.6" hidden="1" customHeight="1" x14ac:dyDescent="0.25">
      <c r="A198" s="211" t="s">
        <v>222</v>
      </c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3"/>
    </row>
    <row r="199" spans="1:13" ht="15.6" hidden="1" customHeight="1" x14ac:dyDescent="0.25">
      <c r="A199" s="28">
        <v>160021</v>
      </c>
      <c r="B199" s="116"/>
      <c r="C199" s="18" t="s">
        <v>223</v>
      </c>
      <c r="D199" s="19" t="s">
        <v>44</v>
      </c>
      <c r="E199" s="20"/>
      <c r="F199" s="21"/>
      <c r="G199" s="21"/>
      <c r="H199" s="21"/>
      <c r="I199" s="21"/>
      <c r="J199" s="22"/>
      <c r="K199" s="23">
        <f t="shared" si="18"/>
        <v>0</v>
      </c>
      <c r="L199" s="23">
        <f t="shared" ref="L199:L225" si="20">E199*K199</f>
        <v>0</v>
      </c>
      <c r="M199" s="24"/>
    </row>
    <row r="200" spans="1:13" ht="15.6" hidden="1" customHeight="1" x14ac:dyDescent="0.25">
      <c r="A200" s="28">
        <v>160020</v>
      </c>
      <c r="B200" s="116"/>
      <c r="C200" s="18" t="s">
        <v>224</v>
      </c>
      <c r="D200" s="19" t="s">
        <v>37</v>
      </c>
      <c r="E200" s="20"/>
      <c r="F200" s="21"/>
      <c r="G200" s="21"/>
      <c r="H200" s="21"/>
      <c r="I200" s="21"/>
      <c r="J200" s="22"/>
      <c r="K200" s="23">
        <f t="shared" si="18"/>
        <v>0</v>
      </c>
      <c r="L200" s="23">
        <f t="shared" si="20"/>
        <v>0</v>
      </c>
      <c r="M200" s="24"/>
    </row>
    <row r="201" spans="1:13" ht="15.6" hidden="1" customHeight="1" x14ac:dyDescent="0.25">
      <c r="A201" s="28">
        <v>160018</v>
      </c>
      <c r="B201" s="116"/>
      <c r="C201" s="18" t="s">
        <v>225</v>
      </c>
      <c r="D201" s="19" t="s">
        <v>37</v>
      </c>
      <c r="E201" s="20"/>
      <c r="F201" s="21"/>
      <c r="G201" s="21"/>
      <c r="H201" s="21"/>
      <c r="I201" s="21"/>
      <c r="J201" s="22"/>
      <c r="K201" s="23">
        <f t="shared" si="18"/>
        <v>0</v>
      </c>
      <c r="L201" s="23">
        <f t="shared" si="20"/>
        <v>0</v>
      </c>
      <c r="M201" s="24"/>
    </row>
    <row r="202" spans="1:13" ht="15.6" hidden="1" customHeight="1" x14ac:dyDescent="0.25">
      <c r="A202" s="28">
        <v>160019</v>
      </c>
      <c r="B202" s="116"/>
      <c r="C202" s="18" t="s">
        <v>226</v>
      </c>
      <c r="D202" s="19" t="s">
        <v>227</v>
      </c>
      <c r="E202" s="20"/>
      <c r="F202" s="21"/>
      <c r="G202" s="21"/>
      <c r="H202" s="21"/>
      <c r="I202" s="21"/>
      <c r="J202" s="22"/>
      <c r="K202" s="23">
        <f t="shared" si="18"/>
        <v>0</v>
      </c>
      <c r="L202" s="23">
        <f t="shared" si="20"/>
        <v>0</v>
      </c>
      <c r="M202" s="24"/>
    </row>
    <row r="203" spans="1:13" ht="15.6" hidden="1" customHeight="1" x14ac:dyDescent="0.25">
      <c r="A203" s="28">
        <v>160023</v>
      </c>
      <c r="B203" s="116"/>
      <c r="C203" s="18" t="s">
        <v>228</v>
      </c>
      <c r="D203" s="19" t="s">
        <v>229</v>
      </c>
      <c r="E203" s="20"/>
      <c r="F203" s="21"/>
      <c r="G203" s="21"/>
      <c r="H203" s="21"/>
      <c r="I203" s="21"/>
      <c r="J203" s="22"/>
      <c r="K203" s="23">
        <f t="shared" si="18"/>
        <v>0</v>
      </c>
      <c r="L203" s="23">
        <f t="shared" si="20"/>
        <v>0</v>
      </c>
      <c r="M203" s="24"/>
    </row>
    <row r="204" spans="1:13" ht="15.6" hidden="1" customHeight="1" x14ac:dyDescent="0.25">
      <c r="A204" s="28">
        <v>160031</v>
      </c>
      <c r="B204" s="116"/>
      <c r="C204" s="18" t="s">
        <v>230</v>
      </c>
      <c r="D204" s="19" t="s">
        <v>231</v>
      </c>
      <c r="E204" s="20"/>
      <c r="F204" s="21"/>
      <c r="G204" s="21"/>
      <c r="H204" s="21"/>
      <c r="I204" s="21"/>
      <c r="J204" s="22"/>
      <c r="K204" s="23">
        <f t="shared" si="18"/>
        <v>0</v>
      </c>
      <c r="L204" s="23">
        <f t="shared" si="20"/>
        <v>0</v>
      </c>
      <c r="M204" s="24"/>
    </row>
    <row r="205" spans="1:13" ht="15.6" hidden="1" customHeight="1" x14ac:dyDescent="0.25">
      <c r="A205" s="28">
        <v>160032</v>
      </c>
      <c r="B205" s="116"/>
      <c r="C205" s="18" t="s">
        <v>232</v>
      </c>
      <c r="D205" s="19" t="s">
        <v>231</v>
      </c>
      <c r="E205" s="20"/>
      <c r="F205" s="21"/>
      <c r="G205" s="21"/>
      <c r="H205" s="21"/>
      <c r="I205" s="21"/>
      <c r="J205" s="22"/>
      <c r="K205" s="23">
        <f t="shared" si="18"/>
        <v>0</v>
      </c>
      <c r="L205" s="23">
        <f t="shared" si="20"/>
        <v>0</v>
      </c>
      <c r="M205" s="24"/>
    </row>
    <row r="206" spans="1:13" ht="14.25" hidden="1" customHeight="1" x14ac:dyDescent="0.25">
      <c r="A206" s="28">
        <v>160030</v>
      </c>
      <c r="B206" s="116"/>
      <c r="C206" s="18" t="s">
        <v>233</v>
      </c>
      <c r="D206" s="19" t="s">
        <v>231</v>
      </c>
      <c r="E206" s="20"/>
      <c r="F206" s="21"/>
      <c r="G206" s="21"/>
      <c r="H206" s="21"/>
      <c r="I206" s="21"/>
      <c r="J206" s="22"/>
      <c r="K206" s="23">
        <f t="shared" si="18"/>
        <v>0</v>
      </c>
      <c r="L206" s="23">
        <f t="shared" si="20"/>
        <v>0</v>
      </c>
      <c r="M206" s="24"/>
    </row>
    <row r="207" spans="1:13" ht="15.6" hidden="1" customHeight="1" x14ac:dyDescent="0.25">
      <c r="A207" s="211" t="s">
        <v>234</v>
      </c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3"/>
    </row>
    <row r="208" spans="1:13" ht="15.6" hidden="1" customHeight="1" x14ac:dyDescent="0.25">
      <c r="A208" s="28">
        <v>160021</v>
      </c>
      <c r="B208" s="116"/>
      <c r="C208" s="18" t="s">
        <v>223</v>
      </c>
      <c r="D208" s="19"/>
      <c r="E208" s="20"/>
      <c r="F208" s="21"/>
      <c r="G208" s="21"/>
      <c r="H208" s="21"/>
      <c r="I208" s="21"/>
      <c r="J208" s="22"/>
      <c r="K208" s="23">
        <f t="shared" si="18"/>
        <v>0</v>
      </c>
      <c r="L208" s="23">
        <f t="shared" si="20"/>
        <v>0</v>
      </c>
      <c r="M208" s="24"/>
    </row>
    <row r="209" spans="1:13" ht="15.6" hidden="1" customHeight="1" x14ac:dyDescent="0.25">
      <c r="A209" s="28">
        <v>160020</v>
      </c>
      <c r="B209" s="116"/>
      <c r="C209" s="18" t="s">
        <v>224</v>
      </c>
      <c r="D209" s="19"/>
      <c r="E209" s="20"/>
      <c r="F209" s="21"/>
      <c r="G209" s="21"/>
      <c r="H209" s="21"/>
      <c r="I209" s="21"/>
      <c r="J209" s="22"/>
      <c r="K209" s="23">
        <f t="shared" si="18"/>
        <v>0</v>
      </c>
      <c r="L209" s="23">
        <f t="shared" si="20"/>
        <v>0</v>
      </c>
      <c r="M209" s="24"/>
    </row>
    <row r="210" spans="1:13" ht="15.6" hidden="1" customHeight="1" x14ac:dyDescent="0.25">
      <c r="A210" s="28">
        <v>160018</v>
      </c>
      <c r="B210" s="116"/>
      <c r="C210" s="18" t="s">
        <v>225</v>
      </c>
      <c r="D210" s="19"/>
      <c r="E210" s="20"/>
      <c r="F210" s="21"/>
      <c r="G210" s="21"/>
      <c r="H210" s="21"/>
      <c r="I210" s="21"/>
      <c r="J210" s="22"/>
      <c r="K210" s="23">
        <f t="shared" si="18"/>
        <v>0</v>
      </c>
      <c r="L210" s="23">
        <f t="shared" si="20"/>
        <v>0</v>
      </c>
      <c r="M210" s="24"/>
    </row>
    <row r="211" spans="1:13" ht="15.6" hidden="1" customHeight="1" x14ac:dyDescent="0.25">
      <c r="A211" s="28">
        <v>160019</v>
      </c>
      <c r="B211" s="116"/>
      <c r="C211" s="18" t="s">
        <v>226</v>
      </c>
      <c r="D211" s="19"/>
      <c r="E211" s="20"/>
      <c r="F211" s="21"/>
      <c r="G211" s="21"/>
      <c r="H211" s="21"/>
      <c r="I211" s="21"/>
      <c r="J211" s="22"/>
      <c r="K211" s="23">
        <f t="shared" si="18"/>
        <v>0</v>
      </c>
      <c r="L211" s="23">
        <f t="shared" si="20"/>
        <v>0</v>
      </c>
      <c r="M211" s="24"/>
    </row>
    <row r="212" spans="1:13" ht="15.6" hidden="1" customHeight="1" x14ac:dyDescent="0.25">
      <c r="A212" s="28">
        <v>160023</v>
      </c>
      <c r="B212" s="116"/>
      <c r="C212" s="18" t="s">
        <v>228</v>
      </c>
      <c r="D212" s="19"/>
      <c r="E212" s="20"/>
      <c r="F212" s="21"/>
      <c r="G212" s="21"/>
      <c r="H212" s="21"/>
      <c r="I212" s="21"/>
      <c r="J212" s="22"/>
      <c r="K212" s="23">
        <f t="shared" si="18"/>
        <v>0</v>
      </c>
      <c r="L212" s="23">
        <f t="shared" si="20"/>
        <v>0</v>
      </c>
      <c r="M212" s="24"/>
    </row>
    <row r="213" spans="1:13" ht="15.6" hidden="1" customHeight="1" x14ac:dyDescent="0.25">
      <c r="A213" s="28">
        <v>160036</v>
      </c>
      <c r="B213" s="116"/>
      <c r="C213" s="18" t="s">
        <v>235</v>
      </c>
      <c r="D213" s="19"/>
      <c r="E213" s="20"/>
      <c r="F213" s="21"/>
      <c r="G213" s="21"/>
      <c r="H213" s="21"/>
      <c r="I213" s="21"/>
      <c r="J213" s="22"/>
      <c r="K213" s="23">
        <f t="shared" si="18"/>
        <v>0</v>
      </c>
      <c r="L213" s="23">
        <f t="shared" si="20"/>
        <v>0</v>
      </c>
      <c r="M213" s="24"/>
    </row>
    <row r="214" spans="1:13" ht="15.6" hidden="1" customHeight="1" x14ac:dyDescent="0.25">
      <c r="A214" s="28">
        <v>160037</v>
      </c>
      <c r="B214" s="116"/>
      <c r="C214" s="18" t="s">
        <v>236</v>
      </c>
      <c r="D214" s="19"/>
      <c r="E214" s="20"/>
      <c r="F214" s="21"/>
      <c r="G214" s="21"/>
      <c r="H214" s="21"/>
      <c r="I214" s="21"/>
      <c r="J214" s="22"/>
      <c r="K214" s="23">
        <f t="shared" si="18"/>
        <v>0</v>
      </c>
      <c r="L214" s="23">
        <f t="shared" si="20"/>
        <v>0</v>
      </c>
      <c r="M214" s="24"/>
    </row>
    <row r="215" spans="1:13" ht="15.6" hidden="1" customHeight="1" x14ac:dyDescent="0.25">
      <c r="A215" s="28">
        <v>160038</v>
      </c>
      <c r="B215" s="116"/>
      <c r="C215" s="18" t="s">
        <v>237</v>
      </c>
      <c r="D215" s="19"/>
      <c r="E215" s="20"/>
      <c r="F215" s="21"/>
      <c r="G215" s="21"/>
      <c r="H215" s="21"/>
      <c r="I215" s="21"/>
      <c r="J215" s="22"/>
      <c r="K215" s="23">
        <f t="shared" si="18"/>
        <v>0</v>
      </c>
      <c r="L215" s="23">
        <f t="shared" si="20"/>
        <v>0</v>
      </c>
      <c r="M215" s="24"/>
    </row>
    <row r="216" spans="1:13" ht="15.6" hidden="1" customHeight="1" x14ac:dyDescent="0.25">
      <c r="A216" s="28">
        <v>160039</v>
      </c>
      <c r="B216" s="116"/>
      <c r="C216" s="18" t="s">
        <v>238</v>
      </c>
      <c r="D216" s="19"/>
      <c r="E216" s="20"/>
      <c r="F216" s="21"/>
      <c r="G216" s="21"/>
      <c r="H216" s="21"/>
      <c r="I216" s="21"/>
      <c r="J216" s="22"/>
      <c r="K216" s="23">
        <f t="shared" si="18"/>
        <v>0</v>
      </c>
      <c r="L216" s="23">
        <f t="shared" si="20"/>
        <v>0</v>
      </c>
      <c r="M216" s="24"/>
    </row>
    <row r="217" spans="1:13" ht="15.6" hidden="1" customHeight="1" x14ac:dyDescent="0.25">
      <c r="A217" s="28">
        <v>160040</v>
      </c>
      <c r="B217" s="116"/>
      <c r="C217" s="18" t="s">
        <v>239</v>
      </c>
      <c r="D217" s="19"/>
      <c r="E217" s="20"/>
      <c r="F217" s="21"/>
      <c r="G217" s="21"/>
      <c r="H217" s="21"/>
      <c r="I217" s="21"/>
      <c r="J217" s="22"/>
      <c r="K217" s="23">
        <f t="shared" si="18"/>
        <v>0</v>
      </c>
      <c r="L217" s="23">
        <f t="shared" si="20"/>
        <v>0</v>
      </c>
      <c r="M217" s="24"/>
    </row>
    <row r="218" spans="1:13" ht="15.6" hidden="1" customHeight="1" x14ac:dyDescent="0.25">
      <c r="A218" s="211" t="s">
        <v>240</v>
      </c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3"/>
    </row>
    <row r="219" spans="1:13" ht="15.6" hidden="1" customHeight="1" x14ac:dyDescent="0.25">
      <c r="A219" s="28">
        <v>160021</v>
      </c>
      <c r="B219" s="116"/>
      <c r="C219" s="18" t="s">
        <v>223</v>
      </c>
      <c r="D219" s="19" t="s">
        <v>44</v>
      </c>
      <c r="E219" s="20"/>
      <c r="F219" s="21"/>
      <c r="G219" s="21"/>
      <c r="H219" s="21"/>
      <c r="I219" s="21"/>
      <c r="J219" s="22"/>
      <c r="K219" s="23">
        <f t="shared" si="18"/>
        <v>0</v>
      </c>
      <c r="L219" s="23">
        <f t="shared" si="20"/>
        <v>0</v>
      </c>
      <c r="M219" s="24"/>
    </row>
    <row r="220" spans="1:13" ht="15.6" hidden="1" customHeight="1" x14ac:dyDescent="0.25">
      <c r="A220" s="28">
        <v>160023</v>
      </c>
      <c r="B220" s="116"/>
      <c r="C220" s="18" t="s">
        <v>228</v>
      </c>
      <c r="D220" s="19" t="s">
        <v>229</v>
      </c>
      <c r="E220" s="20"/>
      <c r="F220" s="21"/>
      <c r="G220" s="21"/>
      <c r="H220" s="21"/>
      <c r="I220" s="21"/>
      <c r="J220" s="22"/>
      <c r="K220" s="23">
        <f t="shared" si="18"/>
        <v>0</v>
      </c>
      <c r="L220" s="23">
        <f t="shared" si="20"/>
        <v>0</v>
      </c>
      <c r="M220" s="24"/>
    </row>
    <row r="221" spans="1:13" ht="15.6" hidden="1" customHeight="1" x14ac:dyDescent="0.25">
      <c r="A221" s="28">
        <v>160014</v>
      </c>
      <c r="B221" s="116"/>
      <c r="C221" s="18" t="s">
        <v>241</v>
      </c>
      <c r="D221" s="19" t="s">
        <v>86</v>
      </c>
      <c r="E221" s="20"/>
      <c r="F221" s="21"/>
      <c r="G221" s="21"/>
      <c r="H221" s="21"/>
      <c r="I221" s="21"/>
      <c r="J221" s="22"/>
      <c r="K221" s="23">
        <f t="shared" si="18"/>
        <v>0</v>
      </c>
      <c r="L221" s="23">
        <f t="shared" si="20"/>
        <v>0</v>
      </c>
      <c r="M221" s="24"/>
    </row>
    <row r="222" spans="1:13" ht="15.6" hidden="1" customHeight="1" x14ac:dyDescent="0.25">
      <c r="A222" s="28">
        <v>160016</v>
      </c>
      <c r="B222" s="116"/>
      <c r="C222" s="18" t="s">
        <v>242</v>
      </c>
      <c r="D222" s="19" t="s">
        <v>243</v>
      </c>
      <c r="E222" s="20"/>
      <c r="F222" s="21"/>
      <c r="G222" s="21"/>
      <c r="H222" s="21"/>
      <c r="I222" s="21"/>
      <c r="J222" s="22"/>
      <c r="K222" s="23">
        <f t="shared" si="18"/>
        <v>0</v>
      </c>
      <c r="L222" s="23">
        <f t="shared" si="20"/>
        <v>0</v>
      </c>
      <c r="M222" s="24"/>
    </row>
    <row r="223" spans="1:13" ht="15.6" hidden="1" customHeight="1" x14ac:dyDescent="0.25">
      <c r="A223" s="28">
        <v>160041</v>
      </c>
      <c r="B223" s="116"/>
      <c r="C223" s="18" t="s">
        <v>244</v>
      </c>
      <c r="D223" s="19" t="s">
        <v>245</v>
      </c>
      <c r="E223" s="20"/>
      <c r="F223" s="21"/>
      <c r="G223" s="21"/>
      <c r="H223" s="21"/>
      <c r="I223" s="21"/>
      <c r="J223" s="22"/>
      <c r="K223" s="23">
        <f t="shared" si="18"/>
        <v>0</v>
      </c>
      <c r="L223" s="23">
        <f t="shared" si="20"/>
        <v>0</v>
      </c>
      <c r="M223" s="24"/>
    </row>
    <row r="224" spans="1:13" ht="15.6" hidden="1" customHeight="1" x14ac:dyDescent="0.25">
      <c r="A224" s="28">
        <v>160042</v>
      </c>
      <c r="B224" s="116"/>
      <c r="C224" s="18" t="s">
        <v>246</v>
      </c>
      <c r="D224" s="19" t="s">
        <v>245</v>
      </c>
      <c r="E224" s="20"/>
      <c r="F224" s="21"/>
      <c r="G224" s="21"/>
      <c r="H224" s="21"/>
      <c r="I224" s="21"/>
      <c r="J224" s="22"/>
      <c r="K224" s="23">
        <f t="shared" si="18"/>
        <v>0</v>
      </c>
      <c r="L224" s="23">
        <f t="shared" si="20"/>
        <v>0</v>
      </c>
      <c r="M224" s="24"/>
    </row>
    <row r="225" spans="1:13" ht="15.6" hidden="1" customHeight="1" x14ac:dyDescent="0.25">
      <c r="A225" s="28">
        <v>160043</v>
      </c>
      <c r="B225" s="116"/>
      <c r="C225" s="18" t="s">
        <v>247</v>
      </c>
      <c r="D225" s="19" t="s">
        <v>245</v>
      </c>
      <c r="E225" s="20"/>
      <c r="F225" s="21"/>
      <c r="G225" s="21"/>
      <c r="H225" s="21"/>
      <c r="I225" s="21"/>
      <c r="J225" s="22"/>
      <c r="K225" s="23">
        <f t="shared" si="18"/>
        <v>0</v>
      </c>
      <c r="L225" s="23">
        <f t="shared" si="20"/>
        <v>0</v>
      </c>
      <c r="M225" s="24"/>
    </row>
    <row r="226" spans="1:13" ht="15.6" customHeight="1" x14ac:dyDescent="0.25">
      <c r="A226" s="218" t="s">
        <v>248</v>
      </c>
      <c r="B226" s="219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1"/>
    </row>
    <row r="227" spans="1:13" ht="15.6" customHeight="1" x14ac:dyDescent="0.25">
      <c r="A227" s="214" t="s">
        <v>249</v>
      </c>
      <c r="B227" s="215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7"/>
    </row>
    <row r="228" spans="1:13" ht="15.6" customHeight="1" x14ac:dyDescent="0.25">
      <c r="A228" s="28">
        <v>150174</v>
      </c>
      <c r="B228" s="116"/>
      <c r="C228" s="18" t="s">
        <v>250</v>
      </c>
      <c r="D228" s="19">
        <v>4</v>
      </c>
      <c r="E228" s="189"/>
      <c r="F228" s="21"/>
      <c r="G228" s="21"/>
      <c r="H228" s="21"/>
      <c r="I228" s="21"/>
      <c r="J228" s="22"/>
      <c r="K228" s="23">
        <f t="shared" ref="K228:K293" si="21">2*H228-J228</f>
        <v>0</v>
      </c>
      <c r="L228" s="23">
        <f t="shared" ref="L228:L293" si="22">E228*K228</f>
        <v>0</v>
      </c>
      <c r="M228" s="24"/>
    </row>
    <row r="229" spans="1:13" ht="15.6" hidden="1" customHeight="1" x14ac:dyDescent="0.25">
      <c r="A229" s="28">
        <v>150089</v>
      </c>
      <c r="B229" s="116"/>
      <c r="C229" s="18" t="s">
        <v>251</v>
      </c>
      <c r="D229" s="19">
        <v>4</v>
      </c>
      <c r="E229" s="189"/>
      <c r="F229" s="21"/>
      <c r="G229" s="21"/>
      <c r="H229" s="21"/>
      <c r="I229" s="21"/>
      <c r="J229" s="22"/>
      <c r="K229" s="23">
        <f t="shared" si="21"/>
        <v>0</v>
      </c>
      <c r="L229" s="23">
        <f t="shared" si="22"/>
        <v>0</v>
      </c>
      <c r="M229" s="24"/>
    </row>
    <row r="230" spans="1:13" ht="15.6" hidden="1" customHeight="1" x14ac:dyDescent="0.25">
      <c r="A230" s="28">
        <v>150003</v>
      </c>
      <c r="B230" s="116"/>
      <c r="C230" s="18" t="s">
        <v>252</v>
      </c>
      <c r="D230" s="19">
        <v>10</v>
      </c>
      <c r="E230" s="189"/>
      <c r="F230" s="21"/>
      <c r="G230" s="21"/>
      <c r="H230" s="21"/>
      <c r="I230" s="21"/>
      <c r="J230" s="22"/>
      <c r="K230" s="23">
        <f t="shared" si="21"/>
        <v>0</v>
      </c>
      <c r="L230" s="23">
        <f t="shared" si="22"/>
        <v>0</v>
      </c>
      <c r="M230" s="24"/>
    </row>
    <row r="231" spans="1:13" ht="15.6" hidden="1" customHeight="1" x14ac:dyDescent="0.25">
      <c r="A231" s="28">
        <v>150097</v>
      </c>
      <c r="B231" s="116"/>
      <c r="C231" s="18" t="s">
        <v>253</v>
      </c>
      <c r="D231" s="19">
        <v>12</v>
      </c>
      <c r="E231" s="189"/>
      <c r="F231" s="21"/>
      <c r="G231" s="21"/>
      <c r="H231" s="21"/>
      <c r="I231" s="21"/>
      <c r="J231" s="22"/>
      <c r="K231" s="23">
        <f t="shared" si="21"/>
        <v>0</v>
      </c>
      <c r="L231" s="23">
        <f t="shared" si="22"/>
        <v>0</v>
      </c>
      <c r="M231" s="24"/>
    </row>
    <row r="232" spans="1:13" ht="15.6" customHeight="1" x14ac:dyDescent="0.25">
      <c r="A232" s="28">
        <v>150161</v>
      </c>
      <c r="B232" s="116"/>
      <c r="C232" s="18" t="s">
        <v>254</v>
      </c>
      <c r="D232" s="19">
        <v>10</v>
      </c>
      <c r="E232" s="189"/>
      <c r="F232" s="21"/>
      <c r="G232" s="21"/>
      <c r="H232" s="21"/>
      <c r="I232" s="21"/>
      <c r="J232" s="22"/>
      <c r="K232" s="23">
        <f t="shared" si="21"/>
        <v>0</v>
      </c>
      <c r="L232" s="23">
        <f t="shared" si="22"/>
        <v>0</v>
      </c>
      <c r="M232" s="24"/>
    </row>
    <row r="233" spans="1:13" ht="15.6" hidden="1" customHeight="1" x14ac:dyDescent="0.25">
      <c r="A233" s="26"/>
      <c r="B233" s="117"/>
      <c r="C233" s="18" t="s">
        <v>255</v>
      </c>
      <c r="D233" s="19">
        <v>1</v>
      </c>
      <c r="E233" s="189"/>
      <c r="F233" s="21"/>
      <c r="G233" s="21"/>
      <c r="H233" s="21"/>
      <c r="I233" s="21"/>
      <c r="J233" s="22"/>
      <c r="K233" s="23">
        <f t="shared" si="21"/>
        <v>0</v>
      </c>
      <c r="L233" s="23">
        <f t="shared" si="22"/>
        <v>0</v>
      </c>
      <c r="M233" s="24"/>
    </row>
    <row r="234" spans="1:13" ht="15.6" customHeight="1" x14ac:dyDescent="0.25">
      <c r="A234" s="28">
        <v>150144</v>
      </c>
      <c r="B234" s="116"/>
      <c r="C234" s="18" t="s">
        <v>256</v>
      </c>
      <c r="D234" s="19">
        <v>10</v>
      </c>
      <c r="E234" s="189"/>
      <c r="F234" s="21"/>
      <c r="G234" s="21"/>
      <c r="H234" s="21"/>
      <c r="I234" s="21"/>
      <c r="J234" s="22"/>
      <c r="K234" s="23">
        <f t="shared" si="21"/>
        <v>0</v>
      </c>
      <c r="L234" s="23">
        <f t="shared" si="22"/>
        <v>0</v>
      </c>
      <c r="M234" s="24"/>
    </row>
    <row r="235" spans="1:13" ht="15.6" customHeight="1" x14ac:dyDescent="0.25">
      <c r="A235" s="28">
        <v>150002</v>
      </c>
      <c r="B235" s="116"/>
      <c r="C235" s="18" t="s">
        <v>257</v>
      </c>
      <c r="D235" s="19">
        <v>10</v>
      </c>
      <c r="E235" s="189"/>
      <c r="F235" s="21"/>
      <c r="G235" s="21"/>
      <c r="H235" s="21"/>
      <c r="I235" s="21"/>
      <c r="J235" s="22"/>
      <c r="K235" s="23">
        <f t="shared" si="21"/>
        <v>0</v>
      </c>
      <c r="L235" s="23">
        <f t="shared" si="22"/>
        <v>0</v>
      </c>
      <c r="M235" s="24"/>
    </row>
    <row r="236" spans="1:13" ht="15.6" hidden="1" customHeight="1" x14ac:dyDescent="0.25">
      <c r="A236" s="28">
        <v>150163</v>
      </c>
      <c r="B236" s="116"/>
      <c r="C236" s="18" t="s">
        <v>258</v>
      </c>
      <c r="D236" s="19">
        <v>1</v>
      </c>
      <c r="E236" s="189"/>
      <c r="F236" s="21"/>
      <c r="G236" s="21"/>
      <c r="H236" s="21"/>
      <c r="I236" s="21"/>
      <c r="J236" s="22"/>
      <c r="K236" s="23">
        <f t="shared" si="21"/>
        <v>0</v>
      </c>
      <c r="L236" s="23">
        <f t="shared" si="22"/>
        <v>0</v>
      </c>
      <c r="M236" s="24"/>
    </row>
    <row r="237" spans="1:13" ht="15.6" customHeight="1" x14ac:dyDescent="0.25">
      <c r="A237" s="28">
        <v>150084</v>
      </c>
      <c r="B237" s="116"/>
      <c r="C237" s="18" t="s">
        <v>259</v>
      </c>
      <c r="D237" s="19">
        <v>6</v>
      </c>
      <c r="E237" s="189"/>
      <c r="F237" s="21"/>
      <c r="G237" s="21"/>
      <c r="H237" s="21"/>
      <c r="I237" s="21"/>
      <c r="J237" s="22"/>
      <c r="K237" s="23">
        <f t="shared" si="21"/>
        <v>0</v>
      </c>
      <c r="L237" s="23">
        <f t="shared" si="22"/>
        <v>0</v>
      </c>
      <c r="M237" s="24"/>
    </row>
    <row r="238" spans="1:13" ht="15.6" customHeight="1" x14ac:dyDescent="0.25">
      <c r="A238" s="28">
        <v>150117</v>
      </c>
      <c r="B238" s="116"/>
      <c r="C238" s="18" t="s">
        <v>260</v>
      </c>
      <c r="D238" s="19">
        <v>6</v>
      </c>
      <c r="E238" s="189"/>
      <c r="F238" s="21"/>
      <c r="G238" s="21"/>
      <c r="H238" s="21"/>
      <c r="I238" s="21"/>
      <c r="J238" s="22"/>
      <c r="K238" s="23">
        <f t="shared" si="21"/>
        <v>0</v>
      </c>
      <c r="L238" s="23">
        <f t="shared" si="22"/>
        <v>0</v>
      </c>
      <c r="M238" s="24"/>
    </row>
    <row r="239" spans="1:13" ht="15.6" hidden="1" customHeight="1" x14ac:dyDescent="0.25">
      <c r="A239" s="28">
        <v>150143</v>
      </c>
      <c r="B239" s="116"/>
      <c r="C239" s="18" t="s">
        <v>261</v>
      </c>
      <c r="D239" s="19">
        <v>1</v>
      </c>
      <c r="E239" s="189"/>
      <c r="F239" s="21"/>
      <c r="G239" s="21"/>
      <c r="H239" s="21"/>
      <c r="I239" s="21"/>
      <c r="J239" s="22"/>
      <c r="K239" s="23">
        <f t="shared" si="21"/>
        <v>0</v>
      </c>
      <c r="L239" s="23">
        <f t="shared" si="22"/>
        <v>0</v>
      </c>
      <c r="M239" s="24"/>
    </row>
    <row r="240" spans="1:13" ht="15.6" hidden="1" customHeight="1" x14ac:dyDescent="0.25">
      <c r="A240" s="28">
        <v>150113</v>
      </c>
      <c r="B240" s="116"/>
      <c r="C240" s="18" t="s">
        <v>262</v>
      </c>
      <c r="D240" s="19">
        <v>4</v>
      </c>
      <c r="E240" s="189"/>
      <c r="F240" s="21"/>
      <c r="G240" s="21"/>
      <c r="H240" s="21"/>
      <c r="I240" s="21"/>
      <c r="J240" s="22"/>
      <c r="K240" s="23">
        <f t="shared" si="21"/>
        <v>0</v>
      </c>
      <c r="L240" s="23">
        <f t="shared" si="22"/>
        <v>0</v>
      </c>
      <c r="M240" s="24"/>
    </row>
    <row r="241" spans="1:13" ht="15.6" hidden="1" customHeight="1" x14ac:dyDescent="0.25">
      <c r="A241" s="28">
        <v>150108</v>
      </c>
      <c r="B241" s="116"/>
      <c r="C241" s="18" t="s">
        <v>263</v>
      </c>
      <c r="D241" s="19">
        <v>9</v>
      </c>
      <c r="E241" s="189"/>
      <c r="F241" s="21"/>
      <c r="G241" s="21"/>
      <c r="H241" s="21"/>
      <c r="I241" s="21"/>
      <c r="J241" s="22"/>
      <c r="K241" s="23">
        <f t="shared" si="21"/>
        <v>0</v>
      </c>
      <c r="L241" s="23">
        <f t="shared" si="22"/>
        <v>0</v>
      </c>
      <c r="M241" s="24"/>
    </row>
    <row r="242" spans="1:13" ht="15.6" hidden="1" customHeight="1" x14ac:dyDescent="0.25">
      <c r="A242" s="28">
        <v>150098</v>
      </c>
      <c r="B242" s="116"/>
      <c r="C242" s="18" t="s">
        <v>264</v>
      </c>
      <c r="D242" s="19">
        <v>1</v>
      </c>
      <c r="E242" s="189"/>
      <c r="F242" s="21"/>
      <c r="G242" s="21"/>
      <c r="H242" s="21"/>
      <c r="I242" s="21"/>
      <c r="J242" s="22"/>
      <c r="K242" s="23">
        <f t="shared" si="21"/>
        <v>0</v>
      </c>
      <c r="L242" s="23">
        <f t="shared" si="22"/>
        <v>0</v>
      </c>
      <c r="M242" s="24"/>
    </row>
    <row r="243" spans="1:13" ht="15.6" hidden="1" customHeight="1" x14ac:dyDescent="0.25">
      <c r="A243" s="28">
        <v>150106</v>
      </c>
      <c r="B243" s="116"/>
      <c r="C243" s="18" t="s">
        <v>265</v>
      </c>
      <c r="D243" s="19">
        <v>8</v>
      </c>
      <c r="E243" s="189"/>
      <c r="F243" s="21"/>
      <c r="G243" s="21"/>
      <c r="H243" s="21"/>
      <c r="I243" s="21"/>
      <c r="J243" s="22"/>
      <c r="K243" s="23">
        <f t="shared" si="21"/>
        <v>0</v>
      </c>
      <c r="L243" s="23">
        <f t="shared" si="22"/>
        <v>0</v>
      </c>
      <c r="M243" s="24"/>
    </row>
    <row r="244" spans="1:13" ht="15.6" hidden="1" customHeight="1" x14ac:dyDescent="0.25">
      <c r="A244" s="28">
        <v>150145</v>
      </c>
      <c r="B244" s="116"/>
      <c r="C244" s="18" t="s">
        <v>266</v>
      </c>
      <c r="D244" s="19">
        <v>8</v>
      </c>
      <c r="E244" s="189"/>
      <c r="F244" s="21"/>
      <c r="G244" s="21"/>
      <c r="H244" s="21"/>
      <c r="I244" s="21"/>
      <c r="J244" s="22"/>
      <c r="K244" s="23">
        <f t="shared" si="21"/>
        <v>0</v>
      </c>
      <c r="L244" s="23">
        <f t="shared" si="22"/>
        <v>0</v>
      </c>
      <c r="M244" s="24"/>
    </row>
    <row r="245" spans="1:13" ht="15.6" hidden="1" customHeight="1" x14ac:dyDescent="0.25">
      <c r="A245" s="28">
        <v>150013</v>
      </c>
      <c r="B245" s="118"/>
      <c r="C245" s="30" t="s">
        <v>267</v>
      </c>
      <c r="D245" s="31"/>
      <c r="E245" s="189"/>
      <c r="F245" s="21"/>
      <c r="G245" s="21"/>
      <c r="H245" s="21"/>
      <c r="I245" s="21"/>
      <c r="J245" s="22"/>
      <c r="K245" s="23">
        <f t="shared" si="21"/>
        <v>0</v>
      </c>
      <c r="L245" s="23">
        <f t="shared" si="22"/>
        <v>0</v>
      </c>
      <c r="M245" s="24"/>
    </row>
    <row r="246" spans="1:13" ht="15.6" hidden="1" customHeight="1" x14ac:dyDescent="0.25">
      <c r="A246" s="28">
        <v>150008</v>
      </c>
      <c r="B246" s="116"/>
      <c r="C246" s="29" t="s">
        <v>268</v>
      </c>
      <c r="D246" s="31"/>
      <c r="E246" s="189"/>
      <c r="F246" s="21"/>
      <c r="G246" s="21"/>
      <c r="H246" s="21"/>
      <c r="I246" s="21"/>
      <c r="J246" s="22"/>
      <c r="K246" s="23">
        <f t="shared" si="21"/>
        <v>0</v>
      </c>
      <c r="L246" s="23">
        <f t="shared" si="22"/>
        <v>0</v>
      </c>
      <c r="M246" s="24"/>
    </row>
    <row r="247" spans="1:13" ht="15.6" hidden="1" customHeight="1" x14ac:dyDescent="0.25">
      <c r="A247" s="28">
        <v>150092</v>
      </c>
      <c r="B247" s="116"/>
      <c r="C247" s="29" t="s">
        <v>269</v>
      </c>
      <c r="D247" s="31"/>
      <c r="E247" s="189"/>
      <c r="F247" s="21"/>
      <c r="G247" s="21"/>
      <c r="H247" s="21"/>
      <c r="I247" s="21"/>
      <c r="J247" s="22"/>
      <c r="K247" s="23">
        <f t="shared" si="21"/>
        <v>0</v>
      </c>
      <c r="L247" s="23">
        <f t="shared" si="22"/>
        <v>0</v>
      </c>
      <c r="M247" s="24"/>
    </row>
    <row r="248" spans="1:13" ht="15.6" hidden="1" customHeight="1" x14ac:dyDescent="0.25">
      <c r="A248" s="28">
        <v>150098</v>
      </c>
      <c r="B248" s="116"/>
      <c r="C248" s="29" t="s">
        <v>270</v>
      </c>
      <c r="D248" s="31"/>
      <c r="E248" s="189"/>
      <c r="F248" s="21"/>
      <c r="G248" s="21"/>
      <c r="H248" s="21"/>
      <c r="I248" s="21"/>
      <c r="J248" s="22"/>
      <c r="K248" s="23">
        <f t="shared" si="21"/>
        <v>0</v>
      </c>
      <c r="L248" s="23">
        <f t="shared" si="22"/>
        <v>0</v>
      </c>
      <c r="M248" s="24"/>
    </row>
    <row r="249" spans="1:13" ht="15.6" hidden="1" customHeight="1" x14ac:dyDescent="0.25">
      <c r="A249" s="28">
        <v>150012</v>
      </c>
      <c r="B249" s="116"/>
      <c r="C249" s="29" t="s">
        <v>271</v>
      </c>
      <c r="D249" s="31"/>
      <c r="E249" s="189"/>
      <c r="F249" s="21"/>
      <c r="G249" s="21"/>
      <c r="H249" s="21"/>
      <c r="I249" s="21"/>
      <c r="J249" s="22"/>
      <c r="K249" s="23">
        <f t="shared" si="21"/>
        <v>0</v>
      </c>
      <c r="L249" s="23">
        <f t="shared" si="22"/>
        <v>0</v>
      </c>
      <c r="M249" s="24"/>
    </row>
    <row r="250" spans="1:13" ht="15.6" customHeight="1" x14ac:dyDescent="0.25">
      <c r="A250" s="28">
        <v>150132</v>
      </c>
      <c r="B250" s="116"/>
      <c r="C250" s="18" t="s">
        <v>272</v>
      </c>
      <c r="D250" s="19"/>
      <c r="E250" s="189"/>
      <c r="F250" s="21"/>
      <c r="G250" s="21"/>
      <c r="H250" s="21"/>
      <c r="I250" s="21"/>
      <c r="J250" s="22"/>
      <c r="K250" s="23">
        <f t="shared" si="21"/>
        <v>0</v>
      </c>
      <c r="L250" s="23">
        <f t="shared" si="22"/>
        <v>0</v>
      </c>
      <c r="M250" s="24"/>
    </row>
    <row r="251" spans="1:13" ht="15.6" customHeight="1" x14ac:dyDescent="0.25">
      <c r="A251" s="28">
        <v>150091</v>
      </c>
      <c r="B251" s="116"/>
      <c r="C251" s="29" t="s">
        <v>273</v>
      </c>
      <c r="D251" s="31"/>
      <c r="E251" s="189"/>
      <c r="F251" s="21"/>
      <c r="G251" s="21"/>
      <c r="H251" s="21"/>
      <c r="I251" s="21"/>
      <c r="J251" s="22"/>
      <c r="K251" s="23">
        <f t="shared" si="21"/>
        <v>0</v>
      </c>
      <c r="L251" s="23">
        <f t="shared" si="22"/>
        <v>0</v>
      </c>
      <c r="M251" s="24"/>
    </row>
    <row r="252" spans="1:13" ht="15.6" customHeight="1" x14ac:dyDescent="0.25">
      <c r="A252" s="28">
        <v>150090</v>
      </c>
      <c r="B252" s="116"/>
      <c r="C252" s="29" t="s">
        <v>274</v>
      </c>
      <c r="D252" s="31"/>
      <c r="E252" s="189"/>
      <c r="F252" s="21"/>
      <c r="G252" s="21"/>
      <c r="H252" s="21"/>
      <c r="I252" s="21"/>
      <c r="J252" s="22"/>
      <c r="K252" s="23">
        <f t="shared" si="21"/>
        <v>0</v>
      </c>
      <c r="L252" s="23">
        <f t="shared" si="22"/>
        <v>0</v>
      </c>
      <c r="M252" s="24"/>
    </row>
    <row r="253" spans="1:13" ht="15.6" customHeight="1" x14ac:dyDescent="0.25">
      <c r="A253" s="28">
        <v>150140</v>
      </c>
      <c r="B253" s="116"/>
      <c r="C253" s="29" t="s">
        <v>275</v>
      </c>
      <c r="D253" s="31"/>
      <c r="E253" s="189"/>
      <c r="F253" s="21"/>
      <c r="G253" s="21"/>
      <c r="H253" s="21"/>
      <c r="I253" s="21"/>
      <c r="J253" s="22"/>
      <c r="K253" s="23">
        <f t="shared" si="21"/>
        <v>0</v>
      </c>
      <c r="L253" s="23">
        <f t="shared" si="22"/>
        <v>0</v>
      </c>
      <c r="M253" s="24"/>
    </row>
    <row r="254" spans="1:13" ht="15.6" customHeight="1" x14ac:dyDescent="0.25">
      <c r="A254" s="214" t="s">
        <v>276</v>
      </c>
      <c r="B254" s="215"/>
      <c r="C254" s="216"/>
      <c r="D254" s="216"/>
      <c r="E254" s="216"/>
      <c r="F254" s="216"/>
      <c r="G254" s="216"/>
      <c r="H254" s="216"/>
      <c r="I254" s="216"/>
      <c r="J254" s="216"/>
      <c r="K254" s="216"/>
      <c r="L254" s="216"/>
      <c r="M254" s="217"/>
    </row>
    <row r="255" spans="1:13" ht="15.6" hidden="1" customHeight="1" x14ac:dyDescent="0.25">
      <c r="A255" s="28">
        <v>150003</v>
      </c>
      <c r="B255" s="116"/>
      <c r="C255" s="18" t="s">
        <v>252</v>
      </c>
      <c r="D255" s="19">
        <v>10</v>
      </c>
      <c r="E255" s="20"/>
      <c r="F255" s="21"/>
      <c r="G255" s="21"/>
      <c r="H255" s="21"/>
      <c r="I255" s="21"/>
      <c r="J255" s="22"/>
      <c r="K255" s="23">
        <f t="shared" si="21"/>
        <v>0</v>
      </c>
      <c r="L255" s="23">
        <f t="shared" si="22"/>
        <v>0</v>
      </c>
      <c r="M255" s="24"/>
    </row>
    <row r="256" spans="1:13" ht="15.6" hidden="1" customHeight="1" x14ac:dyDescent="0.25">
      <c r="A256" s="28">
        <v>150089</v>
      </c>
      <c r="B256" s="116"/>
      <c r="C256" s="18" t="s">
        <v>251</v>
      </c>
      <c r="D256" s="19">
        <v>4</v>
      </c>
      <c r="E256" s="20"/>
      <c r="F256" s="21"/>
      <c r="G256" s="21"/>
      <c r="H256" s="21"/>
      <c r="I256" s="21"/>
      <c r="J256" s="22"/>
      <c r="K256" s="23">
        <f t="shared" si="21"/>
        <v>0</v>
      </c>
      <c r="L256" s="23">
        <f t="shared" si="22"/>
        <v>0</v>
      </c>
      <c r="M256" s="24"/>
    </row>
    <row r="257" spans="1:13" ht="15.6" hidden="1" customHeight="1" x14ac:dyDescent="0.25">
      <c r="A257" s="28">
        <v>150097</v>
      </c>
      <c r="B257" s="116"/>
      <c r="C257" s="18" t="s">
        <v>253</v>
      </c>
      <c r="D257" s="19">
        <v>12</v>
      </c>
      <c r="E257" s="20"/>
      <c r="F257" s="21"/>
      <c r="G257" s="21"/>
      <c r="H257" s="21"/>
      <c r="I257" s="21"/>
      <c r="J257" s="22"/>
      <c r="K257" s="23">
        <f t="shared" si="21"/>
        <v>0</v>
      </c>
      <c r="L257" s="23">
        <f t="shared" si="22"/>
        <v>0</v>
      </c>
      <c r="M257" s="24"/>
    </row>
    <row r="258" spans="1:13" ht="15.6" hidden="1" customHeight="1" x14ac:dyDescent="0.25">
      <c r="A258" s="28">
        <v>150007</v>
      </c>
      <c r="B258" s="116"/>
      <c r="C258" s="18" t="s">
        <v>277</v>
      </c>
      <c r="D258" s="19">
        <v>1</v>
      </c>
      <c r="E258" s="20"/>
      <c r="F258" s="21"/>
      <c r="G258" s="21"/>
      <c r="H258" s="21"/>
      <c r="I258" s="21"/>
      <c r="J258" s="22"/>
      <c r="K258" s="23">
        <f t="shared" si="21"/>
        <v>0</v>
      </c>
      <c r="L258" s="23">
        <f t="shared" si="22"/>
        <v>0</v>
      </c>
      <c r="M258" s="24"/>
    </row>
    <row r="259" spans="1:13" ht="15.6" hidden="1" customHeight="1" x14ac:dyDescent="0.25">
      <c r="A259" s="28">
        <v>150009</v>
      </c>
      <c r="B259" s="116"/>
      <c r="C259" s="18" t="s">
        <v>278</v>
      </c>
      <c r="D259" s="19">
        <v>1</v>
      </c>
      <c r="E259" s="20"/>
      <c r="F259" s="21"/>
      <c r="G259" s="21"/>
      <c r="H259" s="21"/>
      <c r="I259" s="21"/>
      <c r="J259" s="22"/>
      <c r="K259" s="23">
        <f t="shared" si="21"/>
        <v>0</v>
      </c>
      <c r="L259" s="23">
        <f t="shared" si="22"/>
        <v>0</v>
      </c>
      <c r="M259" s="24"/>
    </row>
    <row r="260" spans="1:13" ht="15.6" customHeight="1" x14ac:dyDescent="0.25">
      <c r="A260" s="28">
        <v>150120</v>
      </c>
      <c r="B260" s="188"/>
      <c r="C260" s="18" t="s">
        <v>279</v>
      </c>
      <c r="D260" s="19">
        <v>1</v>
      </c>
      <c r="E260" s="189"/>
      <c r="F260" s="21"/>
      <c r="G260" s="21"/>
      <c r="H260" s="21"/>
      <c r="I260" s="21"/>
      <c r="J260" s="22"/>
      <c r="K260" s="23">
        <f t="shared" si="21"/>
        <v>0</v>
      </c>
      <c r="L260" s="23">
        <f t="shared" si="22"/>
        <v>0</v>
      </c>
      <c r="M260" s="24"/>
    </row>
    <row r="261" spans="1:13" ht="15.6" customHeight="1" x14ac:dyDescent="0.25">
      <c r="A261" s="28">
        <v>150006</v>
      </c>
      <c r="B261" s="116"/>
      <c r="C261" s="18" t="s">
        <v>280</v>
      </c>
      <c r="D261" s="19">
        <v>4</v>
      </c>
      <c r="E261" s="189"/>
      <c r="F261" s="21"/>
      <c r="G261" s="21"/>
      <c r="H261" s="21"/>
      <c r="I261" s="21"/>
      <c r="J261" s="22"/>
      <c r="K261" s="23">
        <f t="shared" si="21"/>
        <v>0</v>
      </c>
      <c r="L261" s="23">
        <f t="shared" si="22"/>
        <v>0</v>
      </c>
      <c r="M261" s="24"/>
    </row>
    <row r="262" spans="1:13" ht="15.6" customHeight="1" x14ac:dyDescent="0.25">
      <c r="A262" s="28">
        <v>150161</v>
      </c>
      <c r="B262" s="116"/>
      <c r="C262" s="18" t="s">
        <v>281</v>
      </c>
      <c r="D262" s="19">
        <v>10</v>
      </c>
      <c r="E262" s="189"/>
      <c r="F262" s="21"/>
      <c r="G262" s="21"/>
      <c r="H262" s="21"/>
      <c r="I262" s="21"/>
      <c r="J262" s="22"/>
      <c r="K262" s="23">
        <f t="shared" si="21"/>
        <v>0</v>
      </c>
      <c r="L262" s="23">
        <f t="shared" si="22"/>
        <v>0</v>
      </c>
      <c r="M262" s="24"/>
    </row>
    <row r="263" spans="1:13" ht="15.6" hidden="1" customHeight="1" x14ac:dyDescent="0.25">
      <c r="A263" s="26"/>
      <c r="B263" s="117"/>
      <c r="C263" s="18" t="s">
        <v>255</v>
      </c>
      <c r="D263" s="19">
        <v>1</v>
      </c>
      <c r="E263" s="189"/>
      <c r="F263" s="21"/>
      <c r="G263" s="21"/>
      <c r="H263" s="21"/>
      <c r="I263" s="21"/>
      <c r="J263" s="22"/>
      <c r="K263" s="23">
        <f t="shared" si="21"/>
        <v>0</v>
      </c>
      <c r="L263" s="23">
        <f t="shared" si="22"/>
        <v>0</v>
      </c>
      <c r="M263" s="24"/>
    </row>
    <row r="264" spans="1:13" ht="15.6" customHeight="1" x14ac:dyDescent="0.25">
      <c r="A264" s="28">
        <v>150144</v>
      </c>
      <c r="B264" s="116"/>
      <c r="C264" s="18" t="s">
        <v>256</v>
      </c>
      <c r="D264" s="19">
        <v>10</v>
      </c>
      <c r="E264" s="189"/>
      <c r="F264" s="21"/>
      <c r="G264" s="21"/>
      <c r="H264" s="21"/>
      <c r="I264" s="21"/>
      <c r="J264" s="22"/>
      <c r="K264" s="23">
        <f t="shared" si="21"/>
        <v>0</v>
      </c>
      <c r="L264" s="23">
        <f t="shared" si="22"/>
        <v>0</v>
      </c>
      <c r="M264" s="24"/>
    </row>
    <row r="265" spans="1:13" ht="15.6" customHeight="1" x14ac:dyDescent="0.25">
      <c r="A265" s="28">
        <v>150002</v>
      </c>
      <c r="B265" s="116"/>
      <c r="C265" s="18" t="s">
        <v>257</v>
      </c>
      <c r="D265" s="19">
        <v>10</v>
      </c>
      <c r="E265" s="189"/>
      <c r="F265" s="21"/>
      <c r="G265" s="21"/>
      <c r="H265" s="21"/>
      <c r="I265" s="21"/>
      <c r="J265" s="22"/>
      <c r="K265" s="23">
        <f t="shared" si="21"/>
        <v>0</v>
      </c>
      <c r="L265" s="23">
        <f t="shared" si="22"/>
        <v>0</v>
      </c>
      <c r="M265" s="24"/>
    </row>
    <row r="266" spans="1:13" ht="15.6" hidden="1" customHeight="1" x14ac:dyDescent="0.25">
      <c r="A266" s="28">
        <v>150163</v>
      </c>
      <c r="B266" s="116"/>
      <c r="C266" s="18" t="s">
        <v>258</v>
      </c>
      <c r="D266" s="19">
        <v>1</v>
      </c>
      <c r="E266" s="189"/>
      <c r="F266" s="21"/>
      <c r="G266" s="21"/>
      <c r="H266" s="21"/>
      <c r="I266" s="21"/>
      <c r="J266" s="22"/>
      <c r="K266" s="23">
        <f t="shared" si="21"/>
        <v>0</v>
      </c>
      <c r="L266" s="23">
        <f t="shared" si="22"/>
        <v>0</v>
      </c>
      <c r="M266" s="24"/>
    </row>
    <row r="267" spans="1:13" ht="15.6" hidden="1" customHeight="1" x14ac:dyDescent="0.25">
      <c r="A267" s="28">
        <v>150084</v>
      </c>
      <c r="B267" s="116"/>
      <c r="C267" s="18" t="s">
        <v>259</v>
      </c>
      <c r="D267" s="19">
        <v>6</v>
      </c>
      <c r="E267" s="189"/>
      <c r="F267" s="21"/>
      <c r="G267" s="21"/>
      <c r="H267" s="21"/>
      <c r="I267" s="21"/>
      <c r="J267" s="22"/>
      <c r="K267" s="23">
        <f t="shared" si="21"/>
        <v>0</v>
      </c>
      <c r="L267" s="23">
        <f t="shared" si="22"/>
        <v>0</v>
      </c>
      <c r="M267" s="24"/>
    </row>
    <row r="268" spans="1:13" ht="15.6" hidden="1" customHeight="1" x14ac:dyDescent="0.25">
      <c r="A268" s="28">
        <v>150117</v>
      </c>
      <c r="B268" s="116"/>
      <c r="C268" s="18" t="s">
        <v>260</v>
      </c>
      <c r="D268" s="19">
        <v>6</v>
      </c>
      <c r="E268" s="189"/>
      <c r="F268" s="21"/>
      <c r="G268" s="21"/>
      <c r="H268" s="21"/>
      <c r="I268" s="21"/>
      <c r="J268" s="22"/>
      <c r="K268" s="23">
        <f t="shared" si="21"/>
        <v>0</v>
      </c>
      <c r="L268" s="23">
        <f t="shared" si="22"/>
        <v>0</v>
      </c>
      <c r="M268" s="24"/>
    </row>
    <row r="269" spans="1:13" ht="15.6" hidden="1" customHeight="1" x14ac:dyDescent="0.25">
      <c r="A269" s="28">
        <v>150143</v>
      </c>
      <c r="B269" s="116"/>
      <c r="C269" s="18" t="s">
        <v>261</v>
      </c>
      <c r="D269" s="19">
        <v>1</v>
      </c>
      <c r="E269" s="189"/>
      <c r="F269" s="21"/>
      <c r="G269" s="21"/>
      <c r="H269" s="21"/>
      <c r="I269" s="21"/>
      <c r="J269" s="22"/>
      <c r="K269" s="23">
        <f t="shared" si="21"/>
        <v>0</v>
      </c>
      <c r="L269" s="23">
        <f t="shared" si="22"/>
        <v>0</v>
      </c>
      <c r="M269" s="24"/>
    </row>
    <row r="270" spans="1:13" ht="15.6" hidden="1" customHeight="1" x14ac:dyDescent="0.25">
      <c r="A270" s="28">
        <v>150113</v>
      </c>
      <c r="B270" s="116"/>
      <c r="C270" s="18" t="s">
        <v>282</v>
      </c>
      <c r="D270" s="19">
        <v>4</v>
      </c>
      <c r="E270" s="189"/>
      <c r="F270" s="21"/>
      <c r="G270" s="21"/>
      <c r="H270" s="21"/>
      <c r="I270" s="21"/>
      <c r="J270" s="22"/>
      <c r="K270" s="23">
        <f t="shared" si="21"/>
        <v>0</v>
      </c>
      <c r="L270" s="23">
        <f t="shared" si="22"/>
        <v>0</v>
      </c>
      <c r="M270" s="24"/>
    </row>
    <row r="271" spans="1:13" ht="15.6" hidden="1" customHeight="1" x14ac:dyDescent="0.25">
      <c r="A271" s="28">
        <v>150108</v>
      </c>
      <c r="B271" s="116"/>
      <c r="C271" s="18" t="s">
        <v>283</v>
      </c>
      <c r="D271" s="19">
        <v>9</v>
      </c>
      <c r="E271" s="189"/>
      <c r="F271" s="21"/>
      <c r="G271" s="21"/>
      <c r="H271" s="21"/>
      <c r="I271" s="21"/>
      <c r="J271" s="22"/>
      <c r="K271" s="23">
        <f t="shared" si="21"/>
        <v>0</v>
      </c>
      <c r="L271" s="23">
        <f t="shared" si="22"/>
        <v>0</v>
      </c>
      <c r="M271" s="24"/>
    </row>
    <row r="272" spans="1:13" ht="15.6" hidden="1" customHeight="1" x14ac:dyDescent="0.25">
      <c r="A272" s="28">
        <v>150102</v>
      </c>
      <c r="B272" s="116"/>
      <c r="C272" s="18" t="s">
        <v>266</v>
      </c>
      <c r="D272" s="19">
        <v>8</v>
      </c>
      <c r="E272" s="189"/>
      <c r="F272" s="21"/>
      <c r="G272" s="21"/>
      <c r="H272" s="21"/>
      <c r="I272" s="21"/>
      <c r="J272" s="22"/>
      <c r="K272" s="23">
        <f t="shared" si="21"/>
        <v>0</v>
      </c>
      <c r="L272" s="23">
        <f t="shared" si="22"/>
        <v>0</v>
      </c>
      <c r="M272" s="24"/>
    </row>
    <row r="273" spans="1:13" ht="15.6" hidden="1" customHeight="1" x14ac:dyDescent="0.25">
      <c r="A273" s="28">
        <v>150086</v>
      </c>
      <c r="B273" s="116"/>
      <c r="C273" s="29" t="s">
        <v>284</v>
      </c>
      <c r="D273" s="19">
        <v>1</v>
      </c>
      <c r="E273" s="189"/>
      <c r="F273" s="21"/>
      <c r="G273" s="21"/>
      <c r="H273" s="21"/>
      <c r="I273" s="21"/>
      <c r="J273" s="22"/>
      <c r="K273" s="23">
        <f t="shared" si="21"/>
        <v>0</v>
      </c>
      <c r="L273" s="23">
        <f t="shared" si="22"/>
        <v>0</v>
      </c>
      <c r="M273" s="24"/>
    </row>
    <row r="274" spans="1:13" ht="15.6" customHeight="1" x14ac:dyDescent="0.25">
      <c r="A274" s="26">
        <v>150157</v>
      </c>
      <c r="B274" s="117"/>
      <c r="C274" s="18" t="s">
        <v>285</v>
      </c>
      <c r="D274" s="19">
        <v>500</v>
      </c>
      <c r="E274" s="189"/>
      <c r="F274" s="21"/>
      <c r="G274" s="21"/>
      <c r="H274" s="21"/>
      <c r="I274" s="21"/>
      <c r="J274" s="22"/>
      <c r="K274" s="23">
        <f t="shared" si="21"/>
        <v>0</v>
      </c>
      <c r="L274" s="23">
        <f t="shared" si="22"/>
        <v>0</v>
      </c>
      <c r="M274" s="24"/>
    </row>
    <row r="275" spans="1:13" ht="15.6" hidden="1" customHeight="1" x14ac:dyDescent="0.25">
      <c r="A275" s="26">
        <v>150080</v>
      </c>
      <c r="B275" s="117"/>
      <c r="C275" s="18" t="s">
        <v>286</v>
      </c>
      <c r="D275" s="19">
        <v>800</v>
      </c>
      <c r="E275" s="189"/>
      <c r="F275" s="21"/>
      <c r="G275" s="21"/>
      <c r="H275" s="21"/>
      <c r="I275" s="21"/>
      <c r="J275" s="22"/>
      <c r="K275" s="23">
        <f t="shared" si="21"/>
        <v>0</v>
      </c>
      <c r="L275" s="23">
        <f t="shared" si="22"/>
        <v>0</v>
      </c>
      <c r="M275" s="24"/>
    </row>
    <row r="276" spans="1:13" ht="15.6" customHeight="1" x14ac:dyDescent="0.25">
      <c r="A276" s="26">
        <v>150112</v>
      </c>
      <c r="B276" s="117"/>
      <c r="C276" s="18" t="s">
        <v>287</v>
      </c>
      <c r="D276" s="19">
        <v>500</v>
      </c>
      <c r="E276" s="189"/>
      <c r="F276" s="21"/>
      <c r="G276" s="21"/>
      <c r="H276" s="21"/>
      <c r="I276" s="21"/>
      <c r="J276" s="22"/>
      <c r="K276" s="23">
        <f t="shared" si="21"/>
        <v>0</v>
      </c>
      <c r="L276" s="23">
        <f t="shared" si="22"/>
        <v>0</v>
      </c>
      <c r="M276" s="24"/>
    </row>
    <row r="277" spans="1:13" ht="15.6" customHeight="1" x14ac:dyDescent="0.25">
      <c r="A277" s="26">
        <v>150095</v>
      </c>
      <c r="B277" s="117"/>
      <c r="C277" s="18" t="s">
        <v>288</v>
      </c>
      <c r="D277" s="19">
        <v>500</v>
      </c>
      <c r="E277" s="189"/>
      <c r="F277" s="21"/>
      <c r="G277" s="21"/>
      <c r="H277" s="21"/>
      <c r="I277" s="21"/>
      <c r="J277" s="22"/>
      <c r="K277" s="23">
        <f t="shared" si="21"/>
        <v>0</v>
      </c>
      <c r="L277" s="23">
        <f t="shared" si="22"/>
        <v>0</v>
      </c>
      <c r="M277" s="24"/>
    </row>
    <row r="278" spans="1:13" ht="15.6" customHeight="1" x14ac:dyDescent="0.25">
      <c r="A278" s="26">
        <v>150103</v>
      </c>
      <c r="B278" s="117"/>
      <c r="C278" s="18" t="s">
        <v>289</v>
      </c>
      <c r="D278" s="19" t="s">
        <v>290</v>
      </c>
      <c r="E278" s="189"/>
      <c r="F278" s="21"/>
      <c r="G278" s="21"/>
      <c r="H278" s="21"/>
      <c r="I278" s="21"/>
      <c r="J278" s="22"/>
      <c r="K278" s="23">
        <f t="shared" si="21"/>
        <v>0</v>
      </c>
      <c r="L278" s="23">
        <f t="shared" si="22"/>
        <v>0</v>
      </c>
      <c r="M278" s="24"/>
    </row>
    <row r="279" spans="1:13" ht="15.6" customHeight="1" x14ac:dyDescent="0.25">
      <c r="A279" s="26">
        <v>1507175</v>
      </c>
      <c r="B279" s="117"/>
      <c r="C279" s="18" t="s">
        <v>1324</v>
      </c>
      <c r="D279" s="19" t="s">
        <v>1325</v>
      </c>
      <c r="E279" s="189"/>
      <c r="F279" s="21"/>
      <c r="G279" s="21"/>
      <c r="H279" s="21"/>
      <c r="I279" s="21"/>
      <c r="J279" s="22"/>
      <c r="K279" s="23">
        <f t="shared" ref="K279" si="23">2*H279-J279</f>
        <v>0</v>
      </c>
      <c r="L279" s="23">
        <f t="shared" ref="L279" si="24">E279*K279</f>
        <v>0</v>
      </c>
      <c r="M279" s="24"/>
    </row>
    <row r="280" spans="1:13" ht="15.6" customHeight="1" x14ac:dyDescent="0.25">
      <c r="A280" s="214" t="s">
        <v>291</v>
      </c>
      <c r="B280" s="215"/>
      <c r="C280" s="216"/>
      <c r="D280" s="216"/>
      <c r="E280" s="216"/>
      <c r="F280" s="216"/>
      <c r="G280" s="216"/>
      <c r="H280" s="216"/>
      <c r="I280" s="216"/>
      <c r="J280" s="216"/>
      <c r="K280" s="216"/>
      <c r="L280" s="216"/>
      <c r="M280" s="217"/>
    </row>
    <row r="281" spans="1:13" ht="15.6" hidden="1" customHeight="1" x14ac:dyDescent="0.25">
      <c r="A281" s="28">
        <v>150151</v>
      </c>
      <c r="B281" s="116"/>
      <c r="C281" s="18" t="s">
        <v>292</v>
      </c>
      <c r="D281" s="19">
        <v>250</v>
      </c>
      <c r="E281" s="20"/>
      <c r="F281" s="21"/>
      <c r="G281" s="21"/>
      <c r="H281" s="21"/>
      <c r="I281" s="21"/>
      <c r="J281" s="22"/>
      <c r="K281" s="23">
        <f t="shared" si="21"/>
        <v>0</v>
      </c>
      <c r="L281" s="23">
        <f t="shared" si="22"/>
        <v>0</v>
      </c>
      <c r="M281" s="24"/>
    </row>
    <row r="282" spans="1:13" ht="15.6" hidden="1" customHeight="1" x14ac:dyDescent="0.25">
      <c r="A282" s="28">
        <v>150141</v>
      </c>
      <c r="B282" s="116"/>
      <c r="C282" s="18" t="s">
        <v>293</v>
      </c>
      <c r="D282" s="19">
        <v>780</v>
      </c>
      <c r="E282" s="20"/>
      <c r="F282" s="21"/>
      <c r="G282" s="21"/>
      <c r="H282" s="21"/>
      <c r="I282" s="21"/>
      <c r="J282" s="22"/>
      <c r="K282" s="23">
        <f t="shared" si="21"/>
        <v>0</v>
      </c>
      <c r="L282" s="23">
        <f t="shared" si="22"/>
        <v>0</v>
      </c>
      <c r="M282" s="24"/>
    </row>
    <row r="283" spans="1:13" ht="15.6" hidden="1" customHeight="1" x14ac:dyDescent="0.25">
      <c r="A283" s="28">
        <v>150118</v>
      </c>
      <c r="B283" s="116"/>
      <c r="C283" s="29" t="s">
        <v>294</v>
      </c>
      <c r="D283" s="19"/>
      <c r="E283" s="20"/>
      <c r="F283" s="21"/>
      <c r="G283" s="21"/>
      <c r="H283" s="21"/>
      <c r="I283" s="21"/>
      <c r="J283" s="22"/>
      <c r="K283" s="23">
        <f t="shared" si="21"/>
        <v>0</v>
      </c>
      <c r="L283" s="23">
        <f t="shared" si="22"/>
        <v>0</v>
      </c>
      <c r="M283" s="24"/>
    </row>
    <row r="284" spans="1:13" ht="15.6" hidden="1" customHeight="1" x14ac:dyDescent="0.25">
      <c r="A284" s="28">
        <v>150171</v>
      </c>
      <c r="B284" s="116"/>
      <c r="C284" s="18" t="s">
        <v>295</v>
      </c>
      <c r="D284" s="19">
        <v>210</v>
      </c>
      <c r="E284" s="20"/>
      <c r="F284" s="21"/>
      <c r="G284" s="21"/>
      <c r="H284" s="21"/>
      <c r="I284" s="21"/>
      <c r="J284" s="22"/>
      <c r="K284" s="23">
        <f t="shared" si="21"/>
        <v>0</v>
      </c>
      <c r="L284" s="23">
        <f t="shared" si="22"/>
        <v>0</v>
      </c>
      <c r="M284" s="24"/>
    </row>
    <row r="285" spans="1:13" ht="15.6" hidden="1" customHeight="1" x14ac:dyDescent="0.25">
      <c r="A285" s="28">
        <v>150160</v>
      </c>
      <c r="B285" s="116"/>
      <c r="C285" s="18" t="s">
        <v>296</v>
      </c>
      <c r="D285" s="19">
        <v>210</v>
      </c>
      <c r="E285" s="20"/>
      <c r="F285" s="21"/>
      <c r="G285" s="21"/>
      <c r="H285" s="21"/>
      <c r="I285" s="21"/>
      <c r="J285" s="22"/>
      <c r="K285" s="23">
        <f t="shared" si="21"/>
        <v>0</v>
      </c>
      <c r="L285" s="23">
        <f t="shared" si="22"/>
        <v>0</v>
      </c>
      <c r="M285" s="24"/>
    </row>
    <row r="286" spans="1:13" ht="15.6" customHeight="1" x14ac:dyDescent="0.25">
      <c r="A286" s="28">
        <v>150005</v>
      </c>
      <c r="B286" s="188"/>
      <c r="C286" s="18" t="s">
        <v>297</v>
      </c>
      <c r="D286" s="19">
        <v>1</v>
      </c>
      <c r="E286" s="189"/>
      <c r="F286" s="21"/>
      <c r="G286" s="21"/>
      <c r="H286" s="21"/>
      <c r="I286" s="21"/>
      <c r="J286" s="22"/>
      <c r="K286" s="23">
        <f t="shared" si="21"/>
        <v>0</v>
      </c>
      <c r="L286" s="23">
        <f t="shared" si="22"/>
        <v>0</v>
      </c>
      <c r="M286" s="24"/>
    </row>
    <row r="287" spans="1:13" ht="15.6" customHeight="1" x14ac:dyDescent="0.25">
      <c r="A287" s="28">
        <v>150006</v>
      </c>
      <c r="B287" s="188"/>
      <c r="C287" s="29" t="s">
        <v>280</v>
      </c>
      <c r="D287" s="19">
        <v>1</v>
      </c>
      <c r="E287" s="189"/>
      <c r="F287" s="21"/>
      <c r="G287" s="21"/>
      <c r="H287" s="21"/>
      <c r="I287" s="21"/>
      <c r="J287" s="22"/>
      <c r="K287" s="23">
        <f t="shared" si="21"/>
        <v>0</v>
      </c>
      <c r="L287" s="23">
        <f t="shared" si="22"/>
        <v>0</v>
      </c>
      <c r="M287" s="24"/>
    </row>
    <row r="288" spans="1:13" ht="15.6" customHeight="1" x14ac:dyDescent="0.25">
      <c r="A288" s="28">
        <v>150152</v>
      </c>
      <c r="B288" s="116"/>
      <c r="C288" s="18" t="s">
        <v>298</v>
      </c>
      <c r="D288" s="19">
        <v>250</v>
      </c>
      <c r="E288" s="189"/>
      <c r="F288" s="21"/>
      <c r="G288" s="21"/>
      <c r="H288" s="21"/>
      <c r="I288" s="21"/>
      <c r="J288" s="22"/>
      <c r="K288" s="23">
        <f t="shared" si="21"/>
        <v>0</v>
      </c>
      <c r="L288" s="23">
        <f t="shared" si="22"/>
        <v>0</v>
      </c>
      <c r="M288" s="24"/>
    </row>
    <row r="289" spans="1:13" ht="15.6" hidden="1" customHeight="1" x14ac:dyDescent="0.25">
      <c r="A289" s="26">
        <v>1500155</v>
      </c>
      <c r="B289" s="117"/>
      <c r="C289" s="18" t="s">
        <v>299</v>
      </c>
      <c r="D289" s="19">
        <v>1</v>
      </c>
      <c r="E289" s="189"/>
      <c r="F289" s="21"/>
      <c r="G289" s="21"/>
      <c r="H289" s="21"/>
      <c r="I289" s="21"/>
      <c r="J289" s="22"/>
      <c r="K289" s="23">
        <f t="shared" si="21"/>
        <v>0</v>
      </c>
      <c r="L289" s="23">
        <f t="shared" si="22"/>
        <v>0</v>
      </c>
      <c r="M289" s="24"/>
    </row>
    <row r="290" spans="1:13" ht="15.6" customHeight="1" x14ac:dyDescent="0.25">
      <c r="A290" s="28">
        <v>150081</v>
      </c>
      <c r="B290" s="116"/>
      <c r="C290" s="18" t="s">
        <v>300</v>
      </c>
      <c r="D290" s="19">
        <v>1</v>
      </c>
      <c r="E290" s="189"/>
      <c r="F290" s="21"/>
      <c r="G290" s="21"/>
      <c r="H290" s="21"/>
      <c r="I290" s="21"/>
      <c r="J290" s="22"/>
      <c r="K290" s="23">
        <f t="shared" si="21"/>
        <v>0</v>
      </c>
      <c r="L290" s="23">
        <f t="shared" si="22"/>
        <v>0</v>
      </c>
      <c r="M290" s="24"/>
    </row>
    <row r="291" spans="1:13" ht="15.6" customHeight="1" x14ac:dyDescent="0.25">
      <c r="A291" s="28">
        <v>1500100</v>
      </c>
      <c r="B291" s="116"/>
      <c r="C291" s="18" t="s">
        <v>301</v>
      </c>
      <c r="D291" s="19">
        <v>1</v>
      </c>
      <c r="E291" s="189"/>
      <c r="F291" s="21"/>
      <c r="G291" s="21"/>
      <c r="H291" s="21"/>
      <c r="I291" s="21"/>
      <c r="J291" s="22"/>
      <c r="K291" s="23">
        <f t="shared" si="21"/>
        <v>0</v>
      </c>
      <c r="L291" s="23">
        <f t="shared" si="22"/>
        <v>0</v>
      </c>
      <c r="M291" s="24"/>
    </row>
    <row r="292" spans="1:13" ht="15.6" customHeight="1" x14ac:dyDescent="0.25">
      <c r="A292" s="28">
        <v>150004</v>
      </c>
      <c r="B292" s="116"/>
      <c r="C292" s="18" t="s">
        <v>302</v>
      </c>
      <c r="D292" s="19">
        <v>10</v>
      </c>
      <c r="E292" s="189"/>
      <c r="F292" s="21"/>
      <c r="G292" s="21"/>
      <c r="H292" s="21"/>
      <c r="I292" s="21"/>
      <c r="J292" s="22"/>
      <c r="K292" s="23">
        <f t="shared" si="21"/>
        <v>0</v>
      </c>
      <c r="L292" s="23">
        <f t="shared" si="22"/>
        <v>0</v>
      </c>
      <c r="M292" s="24"/>
    </row>
    <row r="293" spans="1:13" ht="15.6" hidden="1" customHeight="1" x14ac:dyDescent="0.25">
      <c r="A293" s="28">
        <v>150083</v>
      </c>
      <c r="B293" s="116"/>
      <c r="C293" s="18" t="s">
        <v>303</v>
      </c>
      <c r="D293" s="19">
        <v>1</v>
      </c>
      <c r="E293" s="189"/>
      <c r="F293" s="21"/>
      <c r="G293" s="21"/>
      <c r="H293" s="21"/>
      <c r="I293" s="21"/>
      <c r="J293" s="22"/>
      <c r="K293" s="23">
        <f t="shared" si="21"/>
        <v>0</v>
      </c>
      <c r="L293" s="23">
        <f t="shared" si="22"/>
        <v>0</v>
      </c>
      <c r="M293" s="24"/>
    </row>
    <row r="294" spans="1:13" ht="15.6" customHeight="1" x14ac:dyDescent="0.25">
      <c r="A294" s="28">
        <v>150084</v>
      </c>
      <c r="B294" s="116"/>
      <c r="C294" s="18" t="s">
        <v>304</v>
      </c>
      <c r="D294" s="19">
        <v>6</v>
      </c>
      <c r="E294" s="189"/>
      <c r="F294" s="21"/>
      <c r="G294" s="21"/>
      <c r="H294" s="21"/>
      <c r="I294" s="21"/>
      <c r="J294" s="22"/>
      <c r="K294" s="23">
        <f t="shared" ref="K294:K361" si="25">2*H294-J294</f>
        <v>0</v>
      </c>
      <c r="L294" s="23">
        <f t="shared" ref="L294:L307" si="26">E294*K294</f>
        <v>0</v>
      </c>
      <c r="M294" s="24"/>
    </row>
    <row r="295" spans="1:13" ht="15.6" customHeight="1" x14ac:dyDescent="0.25">
      <c r="A295" s="28">
        <v>150117</v>
      </c>
      <c r="B295" s="116"/>
      <c r="C295" s="18" t="s">
        <v>305</v>
      </c>
      <c r="D295" s="19">
        <v>6</v>
      </c>
      <c r="E295" s="189"/>
      <c r="F295" s="21"/>
      <c r="G295" s="21"/>
      <c r="H295" s="21"/>
      <c r="I295" s="21"/>
      <c r="J295" s="22"/>
      <c r="K295" s="23">
        <f t="shared" si="25"/>
        <v>0</v>
      </c>
      <c r="L295" s="23">
        <f t="shared" si="26"/>
        <v>0</v>
      </c>
      <c r="M295" s="24"/>
    </row>
    <row r="296" spans="1:13" ht="15.6" hidden="1" customHeight="1" x14ac:dyDescent="0.25">
      <c r="A296" s="28">
        <v>150166</v>
      </c>
      <c r="B296" s="116"/>
      <c r="C296" s="18" t="s">
        <v>306</v>
      </c>
      <c r="D296" s="19">
        <v>1</v>
      </c>
      <c r="E296" s="189"/>
      <c r="F296" s="21"/>
      <c r="G296" s="21"/>
      <c r="H296" s="21"/>
      <c r="I296" s="21"/>
      <c r="J296" s="22"/>
      <c r="K296" s="23">
        <f t="shared" si="25"/>
        <v>0</v>
      </c>
      <c r="L296" s="23">
        <f t="shared" si="26"/>
        <v>0</v>
      </c>
      <c r="M296" s="24"/>
    </row>
    <row r="297" spans="1:13" ht="15.6" hidden="1" customHeight="1" x14ac:dyDescent="0.25">
      <c r="A297" s="28">
        <v>150100</v>
      </c>
      <c r="B297" s="116"/>
      <c r="C297" s="18" t="s">
        <v>307</v>
      </c>
      <c r="D297" s="19">
        <v>4</v>
      </c>
      <c r="E297" s="189"/>
      <c r="F297" s="21"/>
      <c r="G297" s="21"/>
      <c r="H297" s="21"/>
      <c r="I297" s="21"/>
      <c r="J297" s="22"/>
      <c r="K297" s="23">
        <f t="shared" si="25"/>
        <v>0</v>
      </c>
      <c r="L297" s="23">
        <f t="shared" si="26"/>
        <v>0</v>
      </c>
      <c r="M297" s="24"/>
    </row>
    <row r="298" spans="1:13" ht="15.6" hidden="1" customHeight="1" x14ac:dyDescent="0.25">
      <c r="A298" s="28">
        <v>150109</v>
      </c>
      <c r="B298" s="116"/>
      <c r="C298" s="18" t="s">
        <v>308</v>
      </c>
      <c r="D298" s="19">
        <v>9</v>
      </c>
      <c r="E298" s="189"/>
      <c r="F298" s="21"/>
      <c r="G298" s="21"/>
      <c r="H298" s="21"/>
      <c r="I298" s="21"/>
      <c r="J298" s="22"/>
      <c r="K298" s="23">
        <f t="shared" si="25"/>
        <v>0</v>
      </c>
      <c r="L298" s="23">
        <f t="shared" si="26"/>
        <v>0</v>
      </c>
      <c r="M298" s="24"/>
    </row>
    <row r="299" spans="1:13" ht="15.6" hidden="1" customHeight="1" x14ac:dyDescent="0.25">
      <c r="A299" s="28">
        <v>150087</v>
      </c>
      <c r="B299" s="116"/>
      <c r="C299" s="18" t="s">
        <v>309</v>
      </c>
      <c r="D299" s="19">
        <v>8</v>
      </c>
      <c r="E299" s="189"/>
      <c r="F299" s="21"/>
      <c r="G299" s="21"/>
      <c r="H299" s="21"/>
      <c r="I299" s="21"/>
      <c r="J299" s="22"/>
      <c r="K299" s="23">
        <f t="shared" si="25"/>
        <v>0</v>
      </c>
      <c r="L299" s="23">
        <f t="shared" si="26"/>
        <v>0</v>
      </c>
      <c r="M299" s="24"/>
    </row>
    <row r="300" spans="1:13" ht="15.6" hidden="1" customHeight="1" x14ac:dyDescent="0.25">
      <c r="A300" s="28">
        <v>150104</v>
      </c>
      <c r="B300" s="116"/>
      <c r="C300" s="29" t="s">
        <v>310</v>
      </c>
      <c r="D300" s="19"/>
      <c r="E300" s="189"/>
      <c r="F300" s="21"/>
      <c r="G300" s="21"/>
      <c r="H300" s="21"/>
      <c r="I300" s="21"/>
      <c r="J300" s="22"/>
      <c r="K300" s="23">
        <f t="shared" si="25"/>
        <v>0</v>
      </c>
      <c r="L300" s="23">
        <f t="shared" si="26"/>
        <v>0</v>
      </c>
      <c r="M300" s="24"/>
    </row>
    <row r="301" spans="1:13" ht="15.6" hidden="1" customHeight="1" x14ac:dyDescent="0.25">
      <c r="A301" s="28">
        <v>1501149</v>
      </c>
      <c r="B301" s="116"/>
      <c r="C301" s="29" t="s">
        <v>311</v>
      </c>
      <c r="D301" s="19"/>
      <c r="E301" s="189"/>
      <c r="F301" s="21"/>
      <c r="G301" s="21"/>
      <c r="H301" s="21"/>
      <c r="I301" s="21"/>
      <c r="J301" s="22"/>
      <c r="K301" s="23">
        <f t="shared" si="25"/>
        <v>0</v>
      </c>
      <c r="L301" s="23">
        <f t="shared" si="26"/>
        <v>0</v>
      </c>
      <c r="M301" s="24"/>
    </row>
    <row r="302" spans="1:13" ht="15.6" hidden="1" customHeight="1" x14ac:dyDescent="0.25">
      <c r="A302" s="28">
        <v>150086</v>
      </c>
      <c r="B302" s="116"/>
      <c r="C302" s="29" t="s">
        <v>284</v>
      </c>
      <c r="D302" s="19">
        <v>1</v>
      </c>
      <c r="E302" s="189"/>
      <c r="F302" s="21"/>
      <c r="G302" s="21"/>
      <c r="H302" s="21"/>
      <c r="I302" s="21"/>
      <c r="J302" s="22"/>
      <c r="K302" s="23">
        <f t="shared" si="25"/>
        <v>0</v>
      </c>
      <c r="L302" s="23">
        <f t="shared" si="26"/>
        <v>0</v>
      </c>
      <c r="M302" s="24"/>
    </row>
    <row r="303" spans="1:13" ht="15.6" hidden="1" customHeight="1" x14ac:dyDescent="0.25">
      <c r="A303" s="26">
        <v>150107</v>
      </c>
      <c r="B303" s="117"/>
      <c r="C303" s="29" t="s">
        <v>312</v>
      </c>
      <c r="D303" s="19"/>
      <c r="E303" s="189"/>
      <c r="F303" s="21"/>
      <c r="G303" s="21"/>
      <c r="H303" s="21"/>
      <c r="I303" s="21"/>
      <c r="J303" s="22"/>
      <c r="K303" s="23">
        <f t="shared" si="25"/>
        <v>0</v>
      </c>
      <c r="L303" s="23">
        <f t="shared" si="26"/>
        <v>0</v>
      </c>
      <c r="M303" s="24"/>
    </row>
    <row r="304" spans="1:13" ht="15.6" customHeight="1" x14ac:dyDescent="0.25">
      <c r="A304" s="28">
        <v>150103</v>
      </c>
      <c r="B304" s="117"/>
      <c r="C304" s="29" t="s">
        <v>313</v>
      </c>
      <c r="D304" s="19" t="s">
        <v>290</v>
      </c>
      <c r="E304" s="189"/>
      <c r="F304" s="21"/>
      <c r="G304" s="21"/>
      <c r="H304" s="21"/>
      <c r="I304" s="21"/>
      <c r="J304" s="22"/>
      <c r="K304" s="23">
        <f t="shared" si="25"/>
        <v>0</v>
      </c>
      <c r="L304" s="23">
        <f t="shared" si="26"/>
        <v>0</v>
      </c>
      <c r="M304" s="24"/>
    </row>
    <row r="305" spans="1:13" ht="15.6" customHeight="1" x14ac:dyDescent="0.25">
      <c r="A305" s="28">
        <v>150099</v>
      </c>
      <c r="B305" s="117"/>
      <c r="C305" s="29" t="s">
        <v>314</v>
      </c>
      <c r="D305" s="19" t="s">
        <v>315</v>
      </c>
      <c r="E305" s="189"/>
      <c r="F305" s="21"/>
      <c r="G305" s="21"/>
      <c r="H305" s="21"/>
      <c r="I305" s="21"/>
      <c r="J305" s="22"/>
      <c r="K305" s="23">
        <f t="shared" si="25"/>
        <v>0</v>
      </c>
      <c r="L305" s="23">
        <f t="shared" si="26"/>
        <v>0</v>
      </c>
      <c r="M305" s="24"/>
    </row>
    <row r="306" spans="1:13" ht="15.6" customHeight="1" x14ac:dyDescent="0.25">
      <c r="A306" s="26">
        <v>150079</v>
      </c>
      <c r="B306" s="117"/>
      <c r="C306" s="18" t="s">
        <v>316</v>
      </c>
      <c r="D306" s="19">
        <v>1200</v>
      </c>
      <c r="E306" s="189"/>
      <c r="F306" s="21"/>
      <c r="G306" s="21"/>
      <c r="H306" s="21"/>
      <c r="I306" s="21"/>
      <c r="J306" s="22"/>
      <c r="K306" s="23">
        <f t="shared" si="25"/>
        <v>0</v>
      </c>
      <c r="L306" s="23">
        <f t="shared" si="26"/>
        <v>0</v>
      </c>
      <c r="M306" s="24"/>
    </row>
    <row r="307" spans="1:13" ht="15.6" customHeight="1" x14ac:dyDescent="0.25">
      <c r="A307" s="28">
        <v>150112</v>
      </c>
      <c r="B307" s="117"/>
      <c r="C307" s="18" t="s">
        <v>317</v>
      </c>
      <c r="D307" s="19">
        <v>500</v>
      </c>
      <c r="E307" s="189"/>
      <c r="F307" s="21"/>
      <c r="G307" s="21"/>
      <c r="H307" s="21"/>
      <c r="I307" s="21"/>
      <c r="J307" s="22"/>
      <c r="K307" s="23">
        <f t="shared" si="25"/>
        <v>0</v>
      </c>
      <c r="L307" s="23">
        <f t="shared" si="26"/>
        <v>0</v>
      </c>
      <c r="M307" s="24"/>
    </row>
    <row r="308" spans="1:13" ht="15.6" customHeight="1" x14ac:dyDescent="0.25">
      <c r="A308" s="28">
        <v>1507175</v>
      </c>
      <c r="B308" s="117"/>
      <c r="C308" s="18" t="s">
        <v>1324</v>
      </c>
      <c r="D308" s="19" t="s">
        <v>1325</v>
      </c>
      <c r="E308" s="189"/>
      <c r="F308" s="21"/>
      <c r="G308" s="21"/>
      <c r="H308" s="21"/>
      <c r="I308" s="21"/>
      <c r="J308" s="22"/>
      <c r="K308" s="23">
        <f t="shared" ref="K308" si="27">2*H308-J308</f>
        <v>0</v>
      </c>
      <c r="L308" s="23">
        <f t="shared" ref="L308" si="28">E308*K308</f>
        <v>0</v>
      </c>
      <c r="M308" s="24"/>
    </row>
    <row r="309" spans="1:13" ht="15.6" customHeight="1" x14ac:dyDescent="0.25">
      <c r="A309" s="245" t="s">
        <v>318</v>
      </c>
      <c r="B309" s="245"/>
      <c r="C309" s="245"/>
      <c r="D309" s="245"/>
      <c r="E309" s="245"/>
      <c r="F309" s="245"/>
      <c r="G309" s="245"/>
      <c r="H309" s="245"/>
      <c r="I309" s="245"/>
      <c r="J309" s="245"/>
      <c r="K309" s="245"/>
      <c r="L309" s="245"/>
      <c r="M309" s="246"/>
    </row>
    <row r="310" spans="1:13" ht="15.6" customHeight="1" x14ac:dyDescent="0.25">
      <c r="A310" s="177">
        <v>150177</v>
      </c>
      <c r="B310" s="119"/>
      <c r="C310" s="32" t="s">
        <v>319</v>
      </c>
      <c r="D310" s="33">
        <v>300</v>
      </c>
      <c r="E310" s="189"/>
      <c r="F310" s="21"/>
      <c r="G310" s="21"/>
      <c r="H310" s="21"/>
      <c r="I310" s="21"/>
      <c r="J310" s="22"/>
      <c r="K310" s="23">
        <f t="shared" si="25"/>
        <v>0</v>
      </c>
      <c r="L310" s="23">
        <f t="shared" ref="L310:L343" si="29">E310*K310</f>
        <v>0</v>
      </c>
      <c r="M310" s="24"/>
    </row>
    <row r="311" spans="1:13" ht="15.6" customHeight="1" x14ac:dyDescent="0.25">
      <c r="A311" s="166">
        <v>150075</v>
      </c>
      <c r="B311" s="120"/>
      <c r="C311" s="34" t="s">
        <v>320</v>
      </c>
      <c r="D311" s="35">
        <v>400</v>
      </c>
      <c r="E311" s="189"/>
      <c r="F311" s="21"/>
      <c r="G311" s="21"/>
      <c r="H311" s="21"/>
      <c r="I311" s="21"/>
      <c r="J311" s="22"/>
      <c r="K311" s="23">
        <f t="shared" si="25"/>
        <v>0</v>
      </c>
      <c r="L311" s="23">
        <f t="shared" si="29"/>
        <v>0</v>
      </c>
      <c r="M311" s="24"/>
    </row>
    <row r="312" spans="1:13" ht="15.6" customHeight="1" x14ac:dyDescent="0.25">
      <c r="A312" s="166">
        <v>150061</v>
      </c>
      <c r="B312" s="120"/>
      <c r="C312" s="34" t="s">
        <v>321</v>
      </c>
      <c r="D312" s="35">
        <v>500</v>
      </c>
      <c r="E312" s="189"/>
      <c r="F312" s="21"/>
      <c r="G312" s="21"/>
      <c r="H312" s="21"/>
      <c r="I312" s="21"/>
      <c r="J312" s="22"/>
      <c r="K312" s="23">
        <f t="shared" si="25"/>
        <v>0</v>
      </c>
      <c r="L312" s="23">
        <f t="shared" si="29"/>
        <v>0</v>
      </c>
      <c r="M312" s="24"/>
    </row>
    <row r="313" spans="1:13" ht="15.6" hidden="1" customHeight="1" x14ac:dyDescent="0.25">
      <c r="A313" s="163"/>
      <c r="B313" s="120"/>
      <c r="C313" s="34" t="s">
        <v>322</v>
      </c>
      <c r="D313" s="35">
        <v>250</v>
      </c>
      <c r="E313" s="189"/>
      <c r="F313" s="21"/>
      <c r="G313" s="21"/>
      <c r="H313" s="21"/>
      <c r="I313" s="21"/>
      <c r="J313" s="22"/>
      <c r="K313" s="23">
        <f t="shared" si="25"/>
        <v>0</v>
      </c>
      <c r="L313" s="23">
        <f t="shared" si="29"/>
        <v>0</v>
      </c>
      <c r="M313" s="24"/>
    </row>
    <row r="314" spans="1:13" ht="15.6" hidden="1" customHeight="1" x14ac:dyDescent="0.25">
      <c r="A314" s="166">
        <v>150069</v>
      </c>
      <c r="B314" s="120"/>
      <c r="C314" s="34" t="s">
        <v>323</v>
      </c>
      <c r="D314" s="35">
        <v>200</v>
      </c>
      <c r="E314" s="189"/>
      <c r="F314" s="21"/>
      <c r="G314" s="21"/>
      <c r="H314" s="21"/>
      <c r="I314" s="21"/>
      <c r="J314" s="22"/>
      <c r="K314" s="23">
        <f t="shared" si="25"/>
        <v>0</v>
      </c>
      <c r="L314" s="23">
        <f t="shared" si="29"/>
        <v>0</v>
      </c>
      <c r="M314" s="24"/>
    </row>
    <row r="315" spans="1:13" ht="15.6" customHeight="1" x14ac:dyDescent="0.25">
      <c r="A315" s="166">
        <v>150071</v>
      </c>
      <c r="B315" s="120"/>
      <c r="C315" s="34" t="s">
        <v>324</v>
      </c>
      <c r="D315" s="35">
        <v>300</v>
      </c>
      <c r="E315" s="189"/>
      <c r="F315" s="21"/>
      <c r="G315" s="21"/>
      <c r="H315" s="21"/>
      <c r="I315" s="21"/>
      <c r="J315" s="22"/>
      <c r="K315" s="23">
        <f t="shared" si="25"/>
        <v>0</v>
      </c>
      <c r="L315" s="23">
        <f t="shared" si="29"/>
        <v>0</v>
      </c>
      <c r="M315" s="24"/>
    </row>
    <row r="316" spans="1:13" ht="15.6" hidden="1" customHeight="1" x14ac:dyDescent="0.25">
      <c r="A316" s="166">
        <v>150062</v>
      </c>
      <c r="B316" s="120"/>
      <c r="C316" s="34" t="s">
        <v>325</v>
      </c>
      <c r="D316" s="35">
        <v>500</v>
      </c>
      <c r="E316" s="189"/>
      <c r="F316" s="21"/>
      <c r="G316" s="21"/>
      <c r="H316" s="21"/>
      <c r="I316" s="21"/>
      <c r="J316" s="22"/>
      <c r="K316" s="23">
        <f t="shared" ref="K316:K335" si="30">2*H316-J316</f>
        <v>0</v>
      </c>
      <c r="L316" s="23">
        <f t="shared" ref="L316:L335" si="31">E316*K316</f>
        <v>0</v>
      </c>
      <c r="M316" s="24"/>
    </row>
    <row r="317" spans="1:13" ht="15.6" hidden="1" customHeight="1" x14ac:dyDescent="0.25">
      <c r="A317" s="163"/>
      <c r="B317" s="120"/>
      <c r="C317" s="34" t="s">
        <v>326</v>
      </c>
      <c r="D317" s="35">
        <v>250</v>
      </c>
      <c r="E317" s="189"/>
      <c r="F317" s="21"/>
      <c r="G317" s="21"/>
      <c r="H317" s="21"/>
      <c r="I317" s="21"/>
      <c r="J317" s="22"/>
      <c r="K317" s="23">
        <f t="shared" si="30"/>
        <v>0</v>
      </c>
      <c r="L317" s="23">
        <f t="shared" si="31"/>
        <v>0</v>
      </c>
      <c r="M317" s="24"/>
    </row>
    <row r="318" spans="1:13" ht="15.6" hidden="1" customHeight="1" x14ac:dyDescent="0.25">
      <c r="A318" s="163">
        <v>150155</v>
      </c>
      <c r="B318" s="120"/>
      <c r="C318" s="34" t="s">
        <v>327</v>
      </c>
      <c r="D318" s="35">
        <v>350</v>
      </c>
      <c r="E318" s="189"/>
      <c r="F318" s="21"/>
      <c r="G318" s="21"/>
      <c r="H318" s="21"/>
      <c r="I318" s="21"/>
      <c r="J318" s="22"/>
      <c r="K318" s="23">
        <f t="shared" si="30"/>
        <v>0</v>
      </c>
      <c r="L318" s="23">
        <f t="shared" si="31"/>
        <v>0</v>
      </c>
      <c r="M318" s="24"/>
    </row>
    <row r="319" spans="1:13" ht="15.6" hidden="1" customHeight="1" x14ac:dyDescent="0.25">
      <c r="A319" s="166">
        <v>150063</v>
      </c>
      <c r="B319" s="120"/>
      <c r="C319" s="34" t="s">
        <v>328</v>
      </c>
      <c r="D319" s="35">
        <v>250</v>
      </c>
      <c r="E319" s="189"/>
      <c r="F319" s="21"/>
      <c r="G319" s="21"/>
      <c r="H319" s="21"/>
      <c r="I319" s="21"/>
      <c r="J319" s="22"/>
      <c r="K319" s="23">
        <f t="shared" si="30"/>
        <v>0</v>
      </c>
      <c r="L319" s="23">
        <f t="shared" si="31"/>
        <v>0</v>
      </c>
      <c r="M319" s="24"/>
    </row>
    <row r="320" spans="1:13" ht="15.6" hidden="1" customHeight="1" x14ac:dyDescent="0.25">
      <c r="A320" s="163"/>
      <c r="B320" s="120"/>
      <c r="C320" s="34" t="s">
        <v>329</v>
      </c>
      <c r="D320" s="35">
        <v>300</v>
      </c>
      <c r="E320" s="189"/>
      <c r="F320" s="21"/>
      <c r="G320" s="21"/>
      <c r="H320" s="21"/>
      <c r="I320" s="21"/>
      <c r="J320" s="22"/>
      <c r="K320" s="23">
        <f t="shared" si="30"/>
        <v>0</v>
      </c>
      <c r="L320" s="23">
        <f t="shared" si="31"/>
        <v>0</v>
      </c>
      <c r="M320" s="24"/>
    </row>
    <row r="321" spans="1:13" ht="15.6" hidden="1" customHeight="1" x14ac:dyDescent="0.25">
      <c r="A321" s="166">
        <v>150064</v>
      </c>
      <c r="B321" s="120"/>
      <c r="C321" s="34" t="s">
        <v>330</v>
      </c>
      <c r="D321" s="35">
        <v>400</v>
      </c>
      <c r="E321" s="189"/>
      <c r="F321" s="21"/>
      <c r="G321" s="21"/>
      <c r="H321" s="21"/>
      <c r="I321" s="21"/>
      <c r="J321" s="22"/>
      <c r="K321" s="23">
        <f t="shared" si="30"/>
        <v>0</v>
      </c>
      <c r="L321" s="23">
        <f t="shared" si="31"/>
        <v>0</v>
      </c>
      <c r="M321" s="24"/>
    </row>
    <row r="322" spans="1:13" ht="15.6" hidden="1" customHeight="1" x14ac:dyDescent="0.25">
      <c r="A322" s="163"/>
      <c r="B322" s="120"/>
      <c r="C322" s="34" t="s">
        <v>331</v>
      </c>
      <c r="D322" s="35">
        <v>200</v>
      </c>
      <c r="E322" s="189"/>
      <c r="F322" s="21"/>
      <c r="G322" s="21"/>
      <c r="H322" s="21"/>
      <c r="I322" s="21"/>
      <c r="J322" s="22"/>
      <c r="K322" s="23">
        <f t="shared" si="30"/>
        <v>0</v>
      </c>
      <c r="L322" s="23">
        <f t="shared" si="31"/>
        <v>0</v>
      </c>
      <c r="M322" s="24"/>
    </row>
    <row r="323" spans="1:13" ht="15.6" hidden="1" customHeight="1" x14ac:dyDescent="0.25">
      <c r="A323" s="163"/>
      <c r="B323" s="120"/>
      <c r="C323" s="34" t="s">
        <v>332</v>
      </c>
      <c r="D323" s="35">
        <v>300</v>
      </c>
      <c r="E323" s="189"/>
      <c r="F323" s="21"/>
      <c r="G323" s="21"/>
      <c r="H323" s="21"/>
      <c r="I323" s="21"/>
      <c r="J323" s="22"/>
      <c r="K323" s="23">
        <f t="shared" si="30"/>
        <v>0</v>
      </c>
      <c r="L323" s="23">
        <f t="shared" si="31"/>
        <v>0</v>
      </c>
      <c r="M323" s="24"/>
    </row>
    <row r="324" spans="1:13" s="186" customFormat="1" ht="15.6" hidden="1" customHeight="1" x14ac:dyDescent="0.25">
      <c r="A324" s="179"/>
      <c r="B324" s="180"/>
      <c r="C324" s="181" t="s">
        <v>333</v>
      </c>
      <c r="D324" s="181">
        <v>200</v>
      </c>
      <c r="E324" s="191"/>
      <c r="F324" s="182"/>
      <c r="G324" s="182"/>
      <c r="H324" s="182"/>
      <c r="I324" s="182"/>
      <c r="J324" s="183"/>
      <c r="K324" s="23">
        <f t="shared" si="30"/>
        <v>0</v>
      </c>
      <c r="L324" s="23">
        <f t="shared" si="31"/>
        <v>0</v>
      </c>
      <c r="M324" s="185"/>
    </row>
    <row r="325" spans="1:13" ht="15.6" hidden="1" customHeight="1" x14ac:dyDescent="0.25">
      <c r="A325" s="163"/>
      <c r="B325" s="120"/>
      <c r="C325" s="34" t="s">
        <v>334</v>
      </c>
      <c r="D325" s="35">
        <v>100</v>
      </c>
      <c r="E325" s="189"/>
      <c r="F325" s="21"/>
      <c r="G325" s="21"/>
      <c r="H325" s="21"/>
      <c r="I325" s="21"/>
      <c r="J325" s="22"/>
      <c r="K325" s="23">
        <f t="shared" si="30"/>
        <v>0</v>
      </c>
      <c r="L325" s="23">
        <f t="shared" si="31"/>
        <v>0</v>
      </c>
      <c r="M325" s="24"/>
    </row>
    <row r="326" spans="1:13" ht="15.6" customHeight="1" x14ac:dyDescent="0.25">
      <c r="A326" s="166">
        <v>150065</v>
      </c>
      <c r="B326" s="178"/>
      <c r="C326" s="34" t="s">
        <v>335</v>
      </c>
      <c r="D326" s="35">
        <v>700</v>
      </c>
      <c r="E326" s="189"/>
      <c r="F326" s="21"/>
      <c r="G326" s="21"/>
      <c r="H326" s="21"/>
      <c r="I326" s="21"/>
      <c r="J326" s="22"/>
      <c r="K326" s="23">
        <f t="shared" si="30"/>
        <v>0</v>
      </c>
      <c r="L326" s="23">
        <f t="shared" si="31"/>
        <v>0</v>
      </c>
      <c r="M326" s="24"/>
    </row>
    <row r="327" spans="1:13" ht="15.6" hidden="1" customHeight="1" x14ac:dyDescent="0.25">
      <c r="A327" s="163"/>
      <c r="B327" s="120"/>
      <c r="C327" s="34" t="s">
        <v>336</v>
      </c>
      <c r="D327" s="35">
        <v>250</v>
      </c>
      <c r="E327" s="189"/>
      <c r="F327" s="21"/>
      <c r="G327" s="21"/>
      <c r="H327" s="21"/>
      <c r="I327" s="21"/>
      <c r="J327" s="22"/>
      <c r="K327" s="23">
        <f t="shared" si="30"/>
        <v>0</v>
      </c>
      <c r="L327" s="23">
        <f t="shared" si="31"/>
        <v>0</v>
      </c>
      <c r="M327" s="24"/>
    </row>
    <row r="328" spans="1:13" ht="15.6" hidden="1" customHeight="1" x14ac:dyDescent="0.25">
      <c r="A328" s="166">
        <v>150066</v>
      </c>
      <c r="B328" s="120"/>
      <c r="C328" s="34" t="s">
        <v>337</v>
      </c>
      <c r="D328" s="35">
        <v>400</v>
      </c>
      <c r="E328" s="189"/>
      <c r="F328" s="21"/>
      <c r="G328" s="21"/>
      <c r="H328" s="21"/>
      <c r="I328" s="21"/>
      <c r="J328" s="22"/>
      <c r="K328" s="23">
        <f t="shared" si="30"/>
        <v>0</v>
      </c>
      <c r="L328" s="23">
        <f t="shared" si="31"/>
        <v>0</v>
      </c>
      <c r="M328" s="24"/>
    </row>
    <row r="329" spans="1:13" ht="15.6" hidden="1" customHeight="1" x14ac:dyDescent="0.25">
      <c r="A329" s="163"/>
      <c r="B329" s="120"/>
      <c r="C329" s="34" t="s">
        <v>338</v>
      </c>
      <c r="D329" s="35">
        <v>800</v>
      </c>
      <c r="E329" s="189"/>
      <c r="F329" s="21"/>
      <c r="G329" s="21"/>
      <c r="H329" s="21"/>
      <c r="I329" s="21"/>
      <c r="J329" s="22"/>
      <c r="K329" s="23">
        <f t="shared" si="30"/>
        <v>0</v>
      </c>
      <c r="L329" s="23">
        <f t="shared" si="31"/>
        <v>0</v>
      </c>
      <c r="M329" s="24"/>
    </row>
    <row r="330" spans="1:13" ht="15.6" hidden="1" customHeight="1" x14ac:dyDescent="0.25">
      <c r="A330" s="163"/>
      <c r="B330" s="120"/>
      <c r="C330" s="34" t="s">
        <v>339</v>
      </c>
      <c r="D330" s="35">
        <v>150</v>
      </c>
      <c r="E330" s="189"/>
      <c r="F330" s="21"/>
      <c r="G330" s="21"/>
      <c r="H330" s="21"/>
      <c r="I330" s="21"/>
      <c r="J330" s="22"/>
      <c r="K330" s="23">
        <f t="shared" si="30"/>
        <v>0</v>
      </c>
      <c r="L330" s="23">
        <f t="shared" si="31"/>
        <v>0</v>
      </c>
      <c r="M330" s="24"/>
    </row>
    <row r="331" spans="1:13" ht="15.6" customHeight="1" x14ac:dyDescent="0.25">
      <c r="A331" s="166">
        <v>150067</v>
      </c>
      <c r="B331" s="120"/>
      <c r="C331" s="34" t="s">
        <v>340</v>
      </c>
      <c r="D331" s="35">
        <v>200</v>
      </c>
      <c r="E331" s="189"/>
      <c r="F331" s="21"/>
      <c r="G331" s="21"/>
      <c r="H331" s="21"/>
      <c r="I331" s="21"/>
      <c r="J331" s="22"/>
      <c r="K331" s="23">
        <f t="shared" si="30"/>
        <v>0</v>
      </c>
      <c r="L331" s="23">
        <f t="shared" si="31"/>
        <v>0</v>
      </c>
      <c r="M331" s="24"/>
    </row>
    <row r="332" spans="1:13" ht="15.6" hidden="1" customHeight="1" x14ac:dyDescent="0.25">
      <c r="A332" s="163"/>
      <c r="B332" s="120"/>
      <c r="C332" s="34" t="s">
        <v>341</v>
      </c>
      <c r="D332" s="35">
        <v>200</v>
      </c>
      <c r="E332" s="189"/>
      <c r="F332" s="21"/>
      <c r="G332" s="21"/>
      <c r="H332" s="21"/>
      <c r="I332" s="21"/>
      <c r="J332" s="22"/>
      <c r="K332" s="23">
        <f t="shared" si="30"/>
        <v>0</v>
      </c>
      <c r="L332" s="23">
        <f t="shared" si="31"/>
        <v>0</v>
      </c>
      <c r="M332" s="24"/>
    </row>
    <row r="333" spans="1:13" ht="15.6" hidden="1" customHeight="1" x14ac:dyDescent="0.25">
      <c r="A333" s="163">
        <v>150147</v>
      </c>
      <c r="B333" s="120"/>
      <c r="C333" s="34" t="s">
        <v>342</v>
      </c>
      <c r="D333" s="35">
        <v>100</v>
      </c>
      <c r="E333" s="189"/>
      <c r="F333" s="21"/>
      <c r="G333" s="21"/>
      <c r="H333" s="21"/>
      <c r="I333" s="21"/>
      <c r="J333" s="22"/>
      <c r="K333" s="23">
        <f t="shared" si="30"/>
        <v>0</v>
      </c>
      <c r="L333" s="23">
        <f t="shared" si="31"/>
        <v>0</v>
      </c>
      <c r="M333" s="24"/>
    </row>
    <row r="334" spans="1:13" ht="15.6" hidden="1" customHeight="1" x14ac:dyDescent="0.25">
      <c r="A334" s="163">
        <v>150169</v>
      </c>
      <c r="B334" s="120"/>
      <c r="C334" s="34" t="s">
        <v>343</v>
      </c>
      <c r="D334" s="35">
        <v>300</v>
      </c>
      <c r="E334" s="189"/>
      <c r="F334" s="21"/>
      <c r="G334" s="21"/>
      <c r="H334" s="21"/>
      <c r="I334" s="21"/>
      <c r="J334" s="22"/>
      <c r="K334" s="23">
        <f t="shared" si="30"/>
        <v>0</v>
      </c>
      <c r="L334" s="23">
        <f t="shared" si="31"/>
        <v>0</v>
      </c>
      <c r="M334" s="24"/>
    </row>
    <row r="335" spans="1:13" ht="15.6" customHeight="1" x14ac:dyDescent="0.25">
      <c r="A335" s="166">
        <v>150068</v>
      </c>
      <c r="B335" s="120"/>
      <c r="C335" s="34" t="s">
        <v>344</v>
      </c>
      <c r="D335" s="35">
        <v>175</v>
      </c>
      <c r="E335" s="189"/>
      <c r="F335" s="21"/>
      <c r="G335" s="21"/>
      <c r="H335" s="21"/>
      <c r="I335" s="21"/>
      <c r="J335" s="22"/>
      <c r="K335" s="23">
        <f t="shared" si="30"/>
        <v>0</v>
      </c>
      <c r="L335" s="23">
        <f t="shared" si="31"/>
        <v>0</v>
      </c>
      <c r="M335" s="24"/>
    </row>
    <row r="336" spans="1:13" ht="15.6" hidden="1" customHeight="1" x14ac:dyDescent="0.25">
      <c r="A336" s="163"/>
      <c r="B336" s="120"/>
      <c r="C336" s="34" t="s">
        <v>345</v>
      </c>
      <c r="D336" s="35">
        <v>200</v>
      </c>
      <c r="E336" s="189"/>
      <c r="F336" s="21"/>
      <c r="G336" s="21"/>
      <c r="H336" s="21"/>
      <c r="I336" s="21"/>
      <c r="J336" s="22"/>
      <c r="K336" s="23">
        <f t="shared" si="25"/>
        <v>0</v>
      </c>
      <c r="L336" s="23">
        <f t="shared" si="29"/>
        <v>0</v>
      </c>
      <c r="M336" s="24"/>
    </row>
    <row r="337" spans="1:13" ht="15.6" hidden="1" customHeight="1" x14ac:dyDescent="0.25">
      <c r="A337" s="163"/>
      <c r="B337" s="120"/>
      <c r="C337" s="34" t="s">
        <v>346</v>
      </c>
      <c r="D337" s="35">
        <v>250</v>
      </c>
      <c r="E337" s="189"/>
      <c r="F337" s="21"/>
      <c r="G337" s="21"/>
      <c r="H337" s="21"/>
      <c r="I337" s="21"/>
      <c r="J337" s="22"/>
      <c r="K337" s="23">
        <f t="shared" si="25"/>
        <v>0</v>
      </c>
      <c r="L337" s="23">
        <f t="shared" si="29"/>
        <v>0</v>
      </c>
      <c r="M337" s="24"/>
    </row>
    <row r="338" spans="1:13" ht="15.6" hidden="1" customHeight="1" x14ac:dyDescent="0.25">
      <c r="A338" s="163"/>
      <c r="B338" s="120"/>
      <c r="C338" s="34" t="s">
        <v>347</v>
      </c>
      <c r="D338" s="35">
        <v>250</v>
      </c>
      <c r="E338" s="189"/>
      <c r="F338" s="21"/>
      <c r="G338" s="21"/>
      <c r="H338" s="21"/>
      <c r="I338" s="21"/>
      <c r="J338" s="22"/>
      <c r="K338" s="23">
        <f t="shared" si="25"/>
        <v>0</v>
      </c>
      <c r="L338" s="23">
        <f t="shared" si="29"/>
        <v>0</v>
      </c>
      <c r="M338" s="24"/>
    </row>
    <row r="339" spans="1:13" ht="15.6" hidden="1" customHeight="1" x14ac:dyDescent="0.25">
      <c r="A339" s="166">
        <v>150072</v>
      </c>
      <c r="B339" s="120"/>
      <c r="C339" s="34" t="s">
        <v>348</v>
      </c>
      <c r="D339" s="35">
        <v>300</v>
      </c>
      <c r="E339" s="189"/>
      <c r="F339" s="21"/>
      <c r="G339" s="21"/>
      <c r="H339" s="21"/>
      <c r="I339" s="21"/>
      <c r="J339" s="22"/>
      <c r="K339" s="23">
        <f t="shared" si="25"/>
        <v>0</v>
      </c>
      <c r="L339" s="23">
        <f t="shared" si="29"/>
        <v>0</v>
      </c>
      <c r="M339" s="24"/>
    </row>
    <row r="340" spans="1:13" ht="15.6" hidden="1" customHeight="1" x14ac:dyDescent="0.25">
      <c r="A340" s="163"/>
      <c r="B340" s="120"/>
      <c r="C340" s="34" t="s">
        <v>349</v>
      </c>
      <c r="D340" s="35">
        <v>150</v>
      </c>
      <c r="E340" s="189"/>
      <c r="F340" s="21"/>
      <c r="G340" s="21"/>
      <c r="H340" s="21"/>
      <c r="I340" s="21"/>
      <c r="J340" s="22"/>
      <c r="K340" s="23">
        <f t="shared" si="25"/>
        <v>0</v>
      </c>
      <c r="L340" s="23">
        <f t="shared" si="29"/>
        <v>0</v>
      </c>
      <c r="M340" s="24"/>
    </row>
    <row r="341" spans="1:13" ht="15.6" customHeight="1" x14ac:dyDescent="0.25">
      <c r="A341" s="166">
        <v>150073</v>
      </c>
      <c r="B341" s="120"/>
      <c r="C341" s="34" t="s">
        <v>350</v>
      </c>
      <c r="D341" s="35">
        <v>250</v>
      </c>
      <c r="E341" s="189"/>
      <c r="F341" s="21"/>
      <c r="G341" s="21"/>
      <c r="H341" s="21"/>
      <c r="I341" s="21"/>
      <c r="J341" s="22"/>
      <c r="K341" s="23">
        <f t="shared" si="25"/>
        <v>0</v>
      </c>
      <c r="L341" s="23">
        <f t="shared" si="29"/>
        <v>0</v>
      </c>
      <c r="M341" s="24"/>
    </row>
    <row r="342" spans="1:13" ht="15.6" customHeight="1" x14ac:dyDescent="0.25">
      <c r="A342" s="166">
        <v>150074</v>
      </c>
      <c r="B342" s="120"/>
      <c r="C342" s="34" t="s">
        <v>351</v>
      </c>
      <c r="D342" s="35">
        <v>500</v>
      </c>
      <c r="E342" s="189"/>
      <c r="F342" s="21"/>
      <c r="G342" s="21"/>
      <c r="H342" s="21"/>
      <c r="I342" s="21"/>
      <c r="J342" s="22"/>
      <c r="K342" s="23">
        <f t="shared" si="25"/>
        <v>0</v>
      </c>
      <c r="L342" s="23">
        <f t="shared" si="29"/>
        <v>0</v>
      </c>
      <c r="M342" s="24"/>
    </row>
    <row r="343" spans="1:13" ht="15.6" hidden="1" customHeight="1" x14ac:dyDescent="0.25">
      <c r="A343" s="163" t="s">
        <v>352</v>
      </c>
      <c r="B343" s="120"/>
      <c r="C343" s="34" t="s">
        <v>353</v>
      </c>
      <c r="D343" s="35">
        <v>400</v>
      </c>
      <c r="E343" s="20"/>
      <c r="F343" s="21"/>
      <c r="G343" s="21"/>
      <c r="H343" s="21"/>
      <c r="I343" s="21"/>
      <c r="J343" s="22"/>
      <c r="K343" s="23">
        <f t="shared" si="25"/>
        <v>0</v>
      </c>
      <c r="L343" s="23">
        <f t="shared" si="29"/>
        <v>0</v>
      </c>
      <c r="M343" s="24"/>
    </row>
    <row r="344" spans="1:13" ht="15.6" customHeight="1" x14ac:dyDescent="0.25">
      <c r="A344" s="164"/>
      <c r="B344" s="121"/>
      <c r="C344" s="36" t="s">
        <v>354</v>
      </c>
      <c r="D344" s="37">
        <v>1</v>
      </c>
      <c r="E344" s="38"/>
      <c r="F344" s="38"/>
      <c r="G344" s="39"/>
      <c r="H344" s="39"/>
      <c r="I344" s="40"/>
      <c r="J344" s="41"/>
      <c r="K344" s="41"/>
      <c r="L344" s="41"/>
      <c r="M344" s="42"/>
    </row>
    <row r="345" spans="1:13" ht="15.6" hidden="1" customHeight="1" x14ac:dyDescent="0.25">
      <c r="A345" s="163" t="s">
        <v>355</v>
      </c>
      <c r="B345" s="120"/>
      <c r="C345" s="34" t="s">
        <v>356</v>
      </c>
      <c r="D345" s="35">
        <v>1</v>
      </c>
      <c r="E345" s="20"/>
      <c r="F345" s="21"/>
      <c r="G345" s="21"/>
      <c r="H345" s="21"/>
      <c r="I345" s="21"/>
      <c r="J345" s="22"/>
      <c r="K345" s="23">
        <f t="shared" si="25"/>
        <v>0</v>
      </c>
      <c r="L345" s="23">
        <f t="shared" ref="L345:L357" si="32">E345*K345</f>
        <v>0</v>
      </c>
      <c r="M345" s="24"/>
    </row>
    <row r="346" spans="1:13" ht="15.6" customHeight="1" x14ac:dyDescent="0.25">
      <c r="A346" s="166">
        <v>150070</v>
      </c>
      <c r="B346" s="120"/>
      <c r="C346" s="34" t="s">
        <v>357</v>
      </c>
      <c r="D346" s="35">
        <v>1</v>
      </c>
      <c r="E346" s="189"/>
      <c r="F346" s="21"/>
      <c r="G346" s="21"/>
      <c r="H346" s="21"/>
      <c r="I346" s="21"/>
      <c r="J346" s="22"/>
      <c r="K346" s="23">
        <f t="shared" si="25"/>
        <v>0</v>
      </c>
      <c r="L346" s="23">
        <f t="shared" si="32"/>
        <v>0</v>
      </c>
      <c r="M346" s="24"/>
    </row>
    <row r="347" spans="1:13" ht="15.6" customHeight="1" x14ac:dyDescent="0.25">
      <c r="A347" s="166">
        <v>150021</v>
      </c>
      <c r="B347" s="120"/>
      <c r="C347" s="34" t="s">
        <v>358</v>
      </c>
      <c r="D347" s="35">
        <v>1</v>
      </c>
      <c r="E347" s="189"/>
      <c r="F347" s="21"/>
      <c r="G347" s="21"/>
      <c r="H347" s="21"/>
      <c r="I347" s="21"/>
      <c r="J347" s="22"/>
      <c r="K347" s="23">
        <f t="shared" si="25"/>
        <v>0</v>
      </c>
      <c r="L347" s="23">
        <f t="shared" si="32"/>
        <v>0</v>
      </c>
      <c r="M347" s="24"/>
    </row>
    <row r="348" spans="1:13" ht="15.6" hidden="1" customHeight="1" x14ac:dyDescent="0.25">
      <c r="A348" s="163"/>
      <c r="B348" s="120"/>
      <c r="C348" s="34" t="s">
        <v>359</v>
      </c>
      <c r="D348" s="35">
        <v>1</v>
      </c>
      <c r="E348" s="189"/>
      <c r="F348" s="21"/>
      <c r="G348" s="21"/>
      <c r="H348" s="21"/>
      <c r="I348" s="21"/>
      <c r="J348" s="22"/>
      <c r="K348" s="23">
        <f t="shared" si="25"/>
        <v>0</v>
      </c>
      <c r="L348" s="23">
        <f t="shared" si="32"/>
        <v>0</v>
      </c>
      <c r="M348" s="24"/>
    </row>
    <row r="349" spans="1:13" ht="15.6" customHeight="1" x14ac:dyDescent="0.25">
      <c r="A349" s="166">
        <v>150139</v>
      </c>
      <c r="B349" s="120"/>
      <c r="C349" s="34" t="s">
        <v>360</v>
      </c>
      <c r="D349" s="35">
        <v>1</v>
      </c>
      <c r="E349" s="189"/>
      <c r="F349" s="21"/>
      <c r="G349" s="21"/>
      <c r="H349" s="21"/>
      <c r="I349" s="21"/>
      <c r="J349" s="22"/>
      <c r="K349" s="23">
        <f t="shared" si="25"/>
        <v>0</v>
      </c>
      <c r="L349" s="23">
        <f t="shared" si="32"/>
        <v>0</v>
      </c>
      <c r="M349" s="24"/>
    </row>
    <row r="350" spans="1:13" ht="15.6" customHeight="1" x14ac:dyDescent="0.25">
      <c r="A350" s="166">
        <v>150015</v>
      </c>
      <c r="B350" s="120"/>
      <c r="C350" s="34" t="s">
        <v>361</v>
      </c>
      <c r="D350" s="35">
        <v>1</v>
      </c>
      <c r="E350" s="189"/>
      <c r="F350" s="21"/>
      <c r="G350" s="21"/>
      <c r="H350" s="21"/>
      <c r="I350" s="21"/>
      <c r="J350" s="22"/>
      <c r="K350" s="23">
        <f t="shared" si="25"/>
        <v>0</v>
      </c>
      <c r="L350" s="23">
        <f t="shared" si="32"/>
        <v>0</v>
      </c>
      <c r="M350" s="24"/>
    </row>
    <row r="351" spans="1:13" ht="15.6" hidden="1" customHeight="1" x14ac:dyDescent="0.25">
      <c r="A351" s="166">
        <v>150035</v>
      </c>
      <c r="B351" s="120"/>
      <c r="C351" s="34" t="s">
        <v>362</v>
      </c>
      <c r="D351" s="35">
        <v>1</v>
      </c>
      <c r="E351" s="189"/>
      <c r="F351" s="21"/>
      <c r="G351" s="21"/>
      <c r="H351" s="21"/>
      <c r="I351" s="21"/>
      <c r="J351" s="22"/>
      <c r="K351" s="23">
        <f t="shared" si="25"/>
        <v>0</v>
      </c>
      <c r="L351" s="23">
        <f t="shared" si="32"/>
        <v>0</v>
      </c>
      <c r="M351" s="24"/>
    </row>
    <row r="352" spans="1:13" ht="15.6" customHeight="1" x14ac:dyDescent="0.25">
      <c r="A352" s="166">
        <v>150019</v>
      </c>
      <c r="B352" s="120"/>
      <c r="C352" s="34" t="s">
        <v>363</v>
      </c>
      <c r="D352" s="35">
        <v>1</v>
      </c>
      <c r="E352" s="189"/>
      <c r="F352" s="21"/>
      <c r="G352" s="21"/>
      <c r="H352" s="21"/>
      <c r="I352" s="21"/>
      <c r="J352" s="22"/>
      <c r="K352" s="23">
        <f t="shared" si="25"/>
        <v>0</v>
      </c>
      <c r="L352" s="23">
        <f t="shared" si="32"/>
        <v>0</v>
      </c>
      <c r="M352" s="24"/>
    </row>
    <row r="353" spans="1:13" ht="15.6" customHeight="1" x14ac:dyDescent="0.25">
      <c r="A353" s="163">
        <v>150126</v>
      </c>
      <c r="B353" s="120"/>
      <c r="C353" s="34" t="s">
        <v>364</v>
      </c>
      <c r="D353" s="35">
        <v>1</v>
      </c>
      <c r="E353" s="189"/>
      <c r="F353" s="21"/>
      <c r="G353" s="21"/>
      <c r="H353" s="21"/>
      <c r="I353" s="21"/>
      <c r="J353" s="22"/>
      <c r="K353" s="23">
        <f t="shared" si="25"/>
        <v>0</v>
      </c>
      <c r="L353" s="23">
        <f t="shared" si="32"/>
        <v>0</v>
      </c>
      <c r="M353" s="24"/>
    </row>
    <row r="354" spans="1:13" ht="15.6" customHeight="1" x14ac:dyDescent="0.25">
      <c r="A354" s="166">
        <v>150048</v>
      </c>
      <c r="B354" s="120"/>
      <c r="C354" s="34" t="s">
        <v>365</v>
      </c>
      <c r="D354" s="35">
        <v>1</v>
      </c>
      <c r="E354" s="189"/>
      <c r="F354" s="21"/>
      <c r="G354" s="21"/>
      <c r="H354" s="21"/>
      <c r="I354" s="21"/>
      <c r="J354" s="22"/>
      <c r="K354" s="23">
        <f t="shared" si="25"/>
        <v>0</v>
      </c>
      <c r="L354" s="23">
        <f t="shared" si="32"/>
        <v>0</v>
      </c>
      <c r="M354" s="24"/>
    </row>
    <row r="355" spans="1:13" ht="15.6" hidden="1" customHeight="1" x14ac:dyDescent="0.25">
      <c r="A355" s="163"/>
      <c r="B355" s="120"/>
      <c r="C355" s="34" t="s">
        <v>366</v>
      </c>
      <c r="D355" s="35">
        <v>1</v>
      </c>
      <c r="E355" s="20"/>
      <c r="F355" s="21"/>
      <c r="G355" s="21"/>
      <c r="H355" s="21"/>
      <c r="I355" s="21"/>
      <c r="J355" s="22"/>
      <c r="K355" s="23">
        <f t="shared" si="25"/>
        <v>0</v>
      </c>
      <c r="L355" s="23">
        <f t="shared" si="32"/>
        <v>0</v>
      </c>
      <c r="M355" s="24"/>
    </row>
    <row r="356" spans="1:13" ht="15.6" hidden="1" customHeight="1" x14ac:dyDescent="0.25">
      <c r="A356" s="163" t="s">
        <v>367</v>
      </c>
      <c r="B356" s="120"/>
      <c r="C356" s="34" t="s">
        <v>368</v>
      </c>
      <c r="D356" s="35">
        <v>1</v>
      </c>
      <c r="E356" s="20"/>
      <c r="F356" s="21"/>
      <c r="G356" s="21"/>
      <c r="H356" s="21"/>
      <c r="I356" s="21"/>
      <c r="J356" s="22"/>
      <c r="K356" s="23">
        <f t="shared" si="25"/>
        <v>0</v>
      </c>
      <c r="L356" s="23">
        <f t="shared" si="32"/>
        <v>0</v>
      </c>
      <c r="M356" s="24"/>
    </row>
    <row r="357" spans="1:13" ht="15.6" hidden="1" customHeight="1" x14ac:dyDescent="0.25">
      <c r="A357" s="163" t="s">
        <v>369</v>
      </c>
      <c r="B357" s="120"/>
      <c r="C357" s="34" t="s">
        <v>370</v>
      </c>
      <c r="D357" s="35">
        <v>1</v>
      </c>
      <c r="E357" s="20"/>
      <c r="F357" s="21"/>
      <c r="G357" s="21"/>
      <c r="H357" s="21"/>
      <c r="I357" s="21"/>
      <c r="J357" s="22"/>
      <c r="K357" s="23">
        <f t="shared" si="25"/>
        <v>0</v>
      </c>
      <c r="L357" s="23">
        <f t="shared" si="32"/>
        <v>0</v>
      </c>
      <c r="M357" s="24"/>
    </row>
    <row r="358" spans="1:13" ht="15.6" customHeight="1" x14ac:dyDescent="0.25">
      <c r="A358" s="165"/>
      <c r="B358" s="122"/>
      <c r="C358" s="36" t="s">
        <v>371</v>
      </c>
      <c r="D358" s="43"/>
      <c r="E358" s="38"/>
      <c r="F358" s="38"/>
      <c r="G358" s="39"/>
      <c r="H358" s="39"/>
      <c r="I358" s="40"/>
      <c r="J358" s="41"/>
      <c r="K358" s="41"/>
      <c r="L358" s="41"/>
      <c r="M358" s="42"/>
    </row>
    <row r="359" spans="1:13" ht="15.6" customHeight="1" x14ac:dyDescent="0.25">
      <c r="A359" s="166">
        <v>150018</v>
      </c>
      <c r="B359" s="120"/>
      <c r="C359" s="34" t="s">
        <v>372</v>
      </c>
      <c r="D359" s="35">
        <v>1</v>
      </c>
      <c r="E359" s="189"/>
      <c r="F359" s="21"/>
      <c r="G359" s="21"/>
      <c r="H359" s="21"/>
      <c r="I359" s="21"/>
      <c r="J359" s="22"/>
      <c r="K359" s="23">
        <f t="shared" si="25"/>
        <v>0</v>
      </c>
      <c r="L359" s="23">
        <f t="shared" ref="L359:L372" si="33">E359*K359</f>
        <v>0</v>
      </c>
      <c r="M359" s="24"/>
    </row>
    <row r="360" spans="1:13" ht="15.6" customHeight="1" x14ac:dyDescent="0.25">
      <c r="A360" s="166">
        <v>150017</v>
      </c>
      <c r="B360" s="120"/>
      <c r="C360" s="34" t="s">
        <v>373</v>
      </c>
      <c r="D360" s="35">
        <v>1</v>
      </c>
      <c r="E360" s="189"/>
      <c r="F360" s="21"/>
      <c r="G360" s="21"/>
      <c r="H360" s="21"/>
      <c r="I360" s="21"/>
      <c r="J360" s="22"/>
      <c r="K360" s="23">
        <f t="shared" si="25"/>
        <v>0</v>
      </c>
      <c r="L360" s="23">
        <f t="shared" si="33"/>
        <v>0</v>
      </c>
      <c r="M360" s="24"/>
    </row>
    <row r="361" spans="1:13" ht="15.6" customHeight="1" x14ac:dyDescent="0.25">
      <c r="A361" s="166">
        <v>150032</v>
      </c>
      <c r="B361" s="120"/>
      <c r="C361" s="34" t="s">
        <v>374</v>
      </c>
      <c r="D361" s="35">
        <v>1</v>
      </c>
      <c r="E361" s="189"/>
      <c r="F361" s="21"/>
      <c r="G361" s="21"/>
      <c r="H361" s="21"/>
      <c r="I361" s="21"/>
      <c r="J361" s="22"/>
      <c r="K361" s="23">
        <f t="shared" si="25"/>
        <v>0</v>
      </c>
      <c r="L361" s="23">
        <f t="shared" si="33"/>
        <v>0</v>
      </c>
      <c r="M361" s="24"/>
    </row>
    <row r="362" spans="1:13" ht="15.6" customHeight="1" x14ac:dyDescent="0.25">
      <c r="A362" s="166">
        <v>150125</v>
      </c>
      <c r="B362" s="120"/>
      <c r="C362" s="34" t="s">
        <v>375</v>
      </c>
      <c r="D362" s="35">
        <v>1</v>
      </c>
      <c r="E362" s="189"/>
      <c r="F362" s="21"/>
      <c r="G362" s="21"/>
      <c r="H362" s="21"/>
      <c r="I362" s="21"/>
      <c r="J362" s="22"/>
      <c r="K362" s="23">
        <f t="shared" ref="K362:K372" si="34">2*H362-J362</f>
        <v>0</v>
      </c>
      <c r="L362" s="23">
        <f t="shared" si="33"/>
        <v>0</v>
      </c>
      <c r="M362" s="24"/>
    </row>
    <row r="363" spans="1:13" ht="15.6" customHeight="1" x14ac:dyDescent="0.25">
      <c r="A363" s="166">
        <v>150123</v>
      </c>
      <c r="B363" s="120"/>
      <c r="C363" s="34" t="s">
        <v>376</v>
      </c>
      <c r="D363" s="35">
        <v>1</v>
      </c>
      <c r="E363" s="189"/>
      <c r="F363" s="21"/>
      <c r="G363" s="21"/>
      <c r="H363" s="21"/>
      <c r="I363" s="21"/>
      <c r="J363" s="22"/>
      <c r="K363" s="23">
        <f t="shared" si="34"/>
        <v>0</v>
      </c>
      <c r="L363" s="23">
        <f t="shared" si="33"/>
        <v>0</v>
      </c>
      <c r="M363" s="24"/>
    </row>
    <row r="364" spans="1:13" ht="15.6" customHeight="1" x14ac:dyDescent="0.25">
      <c r="A364" s="166">
        <v>150016</v>
      </c>
      <c r="B364" s="120"/>
      <c r="C364" s="34" t="s">
        <v>377</v>
      </c>
      <c r="D364" s="35">
        <v>1</v>
      </c>
      <c r="E364" s="189"/>
      <c r="F364" s="21"/>
      <c r="G364" s="21"/>
      <c r="H364" s="21"/>
      <c r="I364" s="21"/>
      <c r="J364" s="22"/>
      <c r="K364" s="23">
        <f t="shared" si="34"/>
        <v>0</v>
      </c>
      <c r="L364" s="23">
        <f t="shared" si="33"/>
        <v>0</v>
      </c>
      <c r="M364" s="24"/>
    </row>
    <row r="365" spans="1:13" ht="15.6" customHeight="1" x14ac:dyDescent="0.25">
      <c r="A365" s="163">
        <v>150128</v>
      </c>
      <c r="B365" s="120"/>
      <c r="C365" s="34" t="s">
        <v>378</v>
      </c>
      <c r="D365" s="35">
        <v>1</v>
      </c>
      <c r="E365" s="189"/>
      <c r="F365" s="21"/>
      <c r="G365" s="21"/>
      <c r="H365" s="21"/>
      <c r="I365" s="21"/>
      <c r="J365" s="22"/>
      <c r="K365" s="23">
        <f t="shared" si="34"/>
        <v>0</v>
      </c>
      <c r="L365" s="23">
        <f t="shared" si="33"/>
        <v>0</v>
      </c>
      <c r="M365" s="24"/>
    </row>
    <row r="366" spans="1:13" ht="15.6" customHeight="1" x14ac:dyDescent="0.25">
      <c r="A366" s="163">
        <v>150057</v>
      </c>
      <c r="B366" s="120"/>
      <c r="C366" s="34" t="s">
        <v>379</v>
      </c>
      <c r="D366" s="35">
        <v>1</v>
      </c>
      <c r="E366" s="189"/>
      <c r="F366" s="21"/>
      <c r="G366" s="21"/>
      <c r="H366" s="21"/>
      <c r="I366" s="21"/>
      <c r="J366" s="22"/>
      <c r="K366" s="23">
        <f t="shared" si="34"/>
        <v>0</v>
      </c>
      <c r="L366" s="23">
        <f t="shared" si="33"/>
        <v>0</v>
      </c>
      <c r="M366" s="24"/>
    </row>
    <row r="367" spans="1:13" ht="15.6" hidden="1" customHeight="1" x14ac:dyDescent="0.25">
      <c r="A367" s="163"/>
      <c r="B367" s="120"/>
      <c r="C367" s="44" t="s">
        <v>380</v>
      </c>
      <c r="D367" s="35">
        <v>1</v>
      </c>
      <c r="E367" s="20"/>
      <c r="F367" s="21"/>
      <c r="G367" s="21"/>
      <c r="H367" s="21"/>
      <c r="I367" s="21"/>
      <c r="J367" s="22"/>
      <c r="K367" s="23">
        <f t="shared" si="34"/>
        <v>0</v>
      </c>
      <c r="L367" s="23">
        <f t="shared" si="33"/>
        <v>0</v>
      </c>
      <c r="M367" s="24"/>
    </row>
    <row r="368" spans="1:13" ht="15.6" hidden="1" customHeight="1" x14ac:dyDescent="0.25">
      <c r="A368" s="163"/>
      <c r="B368" s="120"/>
      <c r="C368" s="34" t="s">
        <v>381</v>
      </c>
      <c r="D368" s="35">
        <v>1</v>
      </c>
      <c r="E368" s="20"/>
      <c r="F368" s="21"/>
      <c r="G368" s="21"/>
      <c r="H368" s="21"/>
      <c r="I368" s="21"/>
      <c r="J368" s="22"/>
      <c r="K368" s="23">
        <f t="shared" si="34"/>
        <v>0</v>
      </c>
      <c r="L368" s="23">
        <f t="shared" si="33"/>
        <v>0</v>
      </c>
      <c r="M368" s="24"/>
    </row>
    <row r="369" spans="1:13" ht="15.6" customHeight="1" x14ac:dyDescent="0.25">
      <c r="A369" s="165"/>
      <c r="B369" s="122"/>
      <c r="C369" s="36" t="s">
        <v>382</v>
      </c>
      <c r="D369" s="43"/>
      <c r="E369" s="38"/>
      <c r="F369" s="38"/>
      <c r="G369" s="39"/>
      <c r="H369" s="39"/>
      <c r="I369" s="40"/>
      <c r="J369" s="41"/>
      <c r="K369" s="41"/>
      <c r="L369" s="41"/>
      <c r="M369" s="42"/>
    </row>
    <row r="370" spans="1:13" ht="15.6" hidden="1" customHeight="1" x14ac:dyDescent="0.25">
      <c r="A370" s="163" t="s">
        <v>383</v>
      </c>
      <c r="B370" s="120"/>
      <c r="C370" s="34" t="s">
        <v>384</v>
      </c>
      <c r="D370" s="35">
        <v>1</v>
      </c>
      <c r="E370" s="20"/>
      <c r="F370" s="21"/>
      <c r="G370" s="21"/>
      <c r="H370" s="21"/>
      <c r="I370" s="21"/>
      <c r="J370" s="22"/>
      <c r="K370" s="23">
        <f t="shared" si="34"/>
        <v>0</v>
      </c>
      <c r="L370" s="23">
        <f>E370*K370</f>
        <v>0</v>
      </c>
      <c r="M370" s="24"/>
    </row>
    <row r="371" spans="1:13" ht="15.6" customHeight="1" x14ac:dyDescent="0.25">
      <c r="A371" s="166">
        <v>150052</v>
      </c>
      <c r="B371" s="120"/>
      <c r="C371" s="34" t="s">
        <v>385</v>
      </c>
      <c r="D371" s="35">
        <v>1</v>
      </c>
      <c r="E371" s="189"/>
      <c r="F371" s="21"/>
      <c r="G371" s="21"/>
      <c r="H371" s="21"/>
      <c r="I371" s="21"/>
      <c r="J371" s="22"/>
      <c r="K371" s="23">
        <f t="shared" si="34"/>
        <v>0</v>
      </c>
      <c r="L371" s="23">
        <f>E371*K371</f>
        <v>0</v>
      </c>
      <c r="M371" s="24"/>
    </row>
    <row r="372" spans="1:13" ht="15.6" customHeight="1" x14ac:dyDescent="0.25">
      <c r="A372" s="166">
        <v>150059</v>
      </c>
      <c r="B372" s="120"/>
      <c r="C372" s="34" t="s">
        <v>386</v>
      </c>
      <c r="D372" s="35">
        <v>1</v>
      </c>
      <c r="E372" s="189"/>
      <c r="F372" s="21"/>
      <c r="G372" s="21"/>
      <c r="H372" s="21"/>
      <c r="I372" s="21"/>
      <c r="J372" s="22"/>
      <c r="K372" s="23">
        <f t="shared" si="34"/>
        <v>0</v>
      </c>
      <c r="L372" s="23">
        <f t="shared" si="33"/>
        <v>0</v>
      </c>
      <c r="M372" s="24"/>
    </row>
    <row r="373" spans="1:13" ht="15.6" customHeight="1" x14ac:dyDescent="0.25">
      <c r="A373" s="164"/>
      <c r="B373" s="121"/>
      <c r="C373" s="36" t="s">
        <v>387</v>
      </c>
      <c r="D373" s="37"/>
      <c r="E373" s="38"/>
      <c r="F373" s="38"/>
      <c r="G373" s="39"/>
      <c r="H373" s="39"/>
      <c r="I373" s="40"/>
      <c r="J373" s="41"/>
      <c r="K373" s="41"/>
      <c r="L373" s="41"/>
      <c r="M373" s="42"/>
    </row>
    <row r="374" spans="1:13" ht="15.6" customHeight="1" x14ac:dyDescent="0.25">
      <c r="A374" s="166">
        <v>150116</v>
      </c>
      <c r="B374" s="123"/>
      <c r="C374" s="34" t="s">
        <v>388</v>
      </c>
      <c r="D374" s="35">
        <v>1</v>
      </c>
      <c r="E374" s="189"/>
      <c r="F374" s="21"/>
      <c r="G374" s="21"/>
      <c r="H374" s="21"/>
      <c r="I374" s="21"/>
      <c r="J374" s="22"/>
      <c r="K374" s="23">
        <f t="shared" ref="K374:K383" si="35">2*H374-J374</f>
        <v>0</v>
      </c>
      <c r="L374" s="23">
        <f>E374*K374</f>
        <v>0</v>
      </c>
      <c r="M374" s="24"/>
    </row>
    <row r="375" spans="1:13" ht="15.6" customHeight="1" x14ac:dyDescent="0.25">
      <c r="A375" s="166">
        <v>150142</v>
      </c>
      <c r="B375" s="123"/>
      <c r="C375" s="34" t="s">
        <v>389</v>
      </c>
      <c r="D375" s="35">
        <v>1</v>
      </c>
      <c r="E375" s="189"/>
      <c r="F375" s="21"/>
      <c r="G375" s="21"/>
      <c r="H375" s="21"/>
      <c r="I375" s="21"/>
      <c r="J375" s="22"/>
      <c r="K375" s="23">
        <f t="shared" si="35"/>
        <v>0</v>
      </c>
      <c r="L375" s="23">
        <f t="shared" ref="L375:L383" si="36">E375*K375</f>
        <v>0</v>
      </c>
      <c r="M375" s="24"/>
    </row>
    <row r="376" spans="1:13" ht="15.6" hidden="1" customHeight="1" x14ac:dyDescent="0.25">
      <c r="A376" s="166">
        <v>150158</v>
      </c>
      <c r="B376" s="123"/>
      <c r="C376" s="34" t="s">
        <v>390</v>
      </c>
      <c r="D376" s="35">
        <v>1</v>
      </c>
      <c r="E376" s="20"/>
      <c r="F376" s="21"/>
      <c r="G376" s="21"/>
      <c r="H376" s="21"/>
      <c r="I376" s="21"/>
      <c r="J376" s="22"/>
      <c r="K376" s="23">
        <f t="shared" si="35"/>
        <v>0</v>
      </c>
      <c r="L376" s="23">
        <f t="shared" si="36"/>
        <v>0</v>
      </c>
      <c r="M376" s="24"/>
    </row>
    <row r="377" spans="1:13" ht="15.6" hidden="1" customHeight="1" x14ac:dyDescent="0.25">
      <c r="A377" s="166">
        <v>150159</v>
      </c>
      <c r="B377" s="123"/>
      <c r="C377" s="34" t="s">
        <v>391</v>
      </c>
      <c r="D377" s="35">
        <v>1</v>
      </c>
      <c r="E377" s="20"/>
      <c r="F377" s="21"/>
      <c r="G377" s="21"/>
      <c r="H377" s="21"/>
      <c r="I377" s="21"/>
      <c r="J377" s="22"/>
      <c r="K377" s="23">
        <f t="shared" si="35"/>
        <v>0</v>
      </c>
      <c r="L377" s="23">
        <f t="shared" si="36"/>
        <v>0</v>
      </c>
      <c r="M377" s="24"/>
    </row>
    <row r="378" spans="1:13" ht="15.6" hidden="1" customHeight="1" x14ac:dyDescent="0.25">
      <c r="A378" s="166">
        <v>150093</v>
      </c>
      <c r="B378" s="123"/>
      <c r="C378" s="34" t="s">
        <v>392</v>
      </c>
      <c r="D378" s="35">
        <v>1</v>
      </c>
      <c r="E378" s="20"/>
      <c r="F378" s="21"/>
      <c r="G378" s="21"/>
      <c r="H378" s="21"/>
      <c r="I378" s="21"/>
      <c r="J378" s="22"/>
      <c r="K378" s="23">
        <f t="shared" si="35"/>
        <v>0</v>
      </c>
      <c r="L378" s="23">
        <f t="shared" si="36"/>
        <v>0</v>
      </c>
      <c r="M378" s="24"/>
    </row>
    <row r="379" spans="1:13" ht="15.6" hidden="1" customHeight="1" x14ac:dyDescent="0.25">
      <c r="A379" s="166">
        <v>150094</v>
      </c>
      <c r="B379" s="123"/>
      <c r="C379" s="34" t="s">
        <v>393</v>
      </c>
      <c r="D379" s="35">
        <v>1</v>
      </c>
      <c r="E379" s="20"/>
      <c r="F379" s="21"/>
      <c r="G379" s="21"/>
      <c r="H379" s="21"/>
      <c r="I379" s="21"/>
      <c r="J379" s="22"/>
      <c r="K379" s="23">
        <f t="shared" si="35"/>
        <v>0</v>
      </c>
      <c r="L379" s="23">
        <f t="shared" si="36"/>
        <v>0</v>
      </c>
      <c r="M379" s="24"/>
    </row>
    <row r="380" spans="1:13" ht="15.6" hidden="1" customHeight="1" x14ac:dyDescent="0.25">
      <c r="A380" s="166"/>
      <c r="B380" s="123"/>
      <c r="C380" s="34" t="s">
        <v>394</v>
      </c>
      <c r="D380" s="35">
        <v>1</v>
      </c>
      <c r="E380" s="20"/>
      <c r="F380" s="21"/>
      <c r="G380" s="21"/>
      <c r="H380" s="21"/>
      <c r="I380" s="21"/>
      <c r="J380" s="22"/>
      <c r="K380" s="23">
        <f t="shared" si="35"/>
        <v>0</v>
      </c>
      <c r="L380" s="23">
        <f t="shared" si="36"/>
        <v>0</v>
      </c>
      <c r="M380" s="24"/>
    </row>
    <row r="381" spans="1:13" ht="15.6" hidden="1" customHeight="1" x14ac:dyDescent="0.25">
      <c r="A381" s="166"/>
      <c r="B381" s="123"/>
      <c r="C381" s="34" t="s">
        <v>395</v>
      </c>
      <c r="D381" s="35">
        <v>1</v>
      </c>
      <c r="E381" s="20"/>
      <c r="F381" s="21"/>
      <c r="G381" s="21"/>
      <c r="H381" s="21"/>
      <c r="I381" s="21"/>
      <c r="J381" s="22"/>
      <c r="K381" s="23">
        <f t="shared" si="35"/>
        <v>0</v>
      </c>
      <c r="L381" s="23">
        <f t="shared" si="36"/>
        <v>0</v>
      </c>
      <c r="M381" s="24"/>
    </row>
    <row r="382" spans="1:13" ht="15.6" hidden="1" customHeight="1" x14ac:dyDescent="0.25">
      <c r="A382" s="166"/>
      <c r="B382" s="123"/>
      <c r="C382" s="34" t="s">
        <v>396</v>
      </c>
      <c r="D382" s="35">
        <v>1</v>
      </c>
      <c r="E382" s="20"/>
      <c r="F382" s="21"/>
      <c r="G382" s="21"/>
      <c r="H382" s="21"/>
      <c r="I382" s="21"/>
      <c r="J382" s="22"/>
      <c r="K382" s="23">
        <f t="shared" si="35"/>
        <v>0</v>
      </c>
      <c r="L382" s="23">
        <f t="shared" si="36"/>
        <v>0</v>
      </c>
      <c r="M382" s="24"/>
    </row>
    <row r="383" spans="1:13" ht="15.6" hidden="1" customHeight="1" x14ac:dyDescent="0.25">
      <c r="A383" s="166"/>
      <c r="B383" s="123"/>
      <c r="C383" s="34" t="s">
        <v>397</v>
      </c>
      <c r="D383" s="35">
        <v>1</v>
      </c>
      <c r="E383" s="20"/>
      <c r="F383" s="21"/>
      <c r="G383" s="21"/>
      <c r="H383" s="21"/>
      <c r="I383" s="21"/>
      <c r="J383" s="22"/>
      <c r="K383" s="23">
        <f t="shared" si="35"/>
        <v>0</v>
      </c>
      <c r="L383" s="23">
        <f t="shared" si="36"/>
        <v>0</v>
      </c>
      <c r="M383" s="24"/>
    </row>
    <row r="384" spans="1:13" ht="15.6" customHeight="1" x14ac:dyDescent="0.25">
      <c r="A384" s="164"/>
      <c r="B384" s="121"/>
      <c r="C384" s="36" t="s">
        <v>398</v>
      </c>
      <c r="D384" s="37"/>
      <c r="E384" s="38"/>
      <c r="F384" s="38"/>
      <c r="G384" s="39"/>
      <c r="H384" s="39"/>
      <c r="I384" s="40"/>
      <c r="J384" s="41"/>
      <c r="K384" s="41"/>
      <c r="L384" s="41"/>
      <c r="M384" s="42"/>
    </row>
    <row r="385" spans="1:13" ht="15.6" hidden="1" customHeight="1" x14ac:dyDescent="0.25">
      <c r="A385" s="166">
        <v>150131</v>
      </c>
      <c r="B385" s="123"/>
      <c r="C385" s="34" t="s">
        <v>399</v>
      </c>
      <c r="D385" s="35">
        <v>1</v>
      </c>
      <c r="E385" s="20"/>
      <c r="F385" s="21"/>
      <c r="G385" s="21"/>
      <c r="H385" s="21"/>
      <c r="I385" s="21"/>
      <c r="J385" s="22"/>
      <c r="K385" s="23">
        <f t="shared" ref="K385:K396" si="37">2*H385-J385</f>
        <v>0</v>
      </c>
      <c r="L385" s="23">
        <f>E385*K385</f>
        <v>0</v>
      </c>
      <c r="M385" s="24"/>
    </row>
    <row r="386" spans="1:13" ht="15.6" hidden="1" customHeight="1" x14ac:dyDescent="0.25">
      <c r="A386" s="166"/>
      <c r="B386" s="123"/>
      <c r="C386" s="34" t="s">
        <v>400</v>
      </c>
      <c r="D386" s="35">
        <v>1</v>
      </c>
      <c r="E386" s="20"/>
      <c r="F386" s="21"/>
      <c r="G386" s="21"/>
      <c r="H386" s="21"/>
      <c r="I386" s="21"/>
      <c r="J386" s="22"/>
      <c r="K386" s="23">
        <f t="shared" si="37"/>
        <v>0</v>
      </c>
      <c r="L386" s="23">
        <f t="shared" ref="L386:L390" si="38">E386*K386</f>
        <v>0</v>
      </c>
      <c r="M386" s="24"/>
    </row>
    <row r="387" spans="1:13" ht="15.6" customHeight="1" x14ac:dyDescent="0.25">
      <c r="A387" s="166">
        <v>150121</v>
      </c>
      <c r="B387" s="123"/>
      <c r="C387" s="34" t="s">
        <v>401</v>
      </c>
      <c r="D387" s="35">
        <v>1</v>
      </c>
      <c r="E387" s="189"/>
      <c r="F387" s="21"/>
      <c r="G387" s="21"/>
      <c r="H387" s="21"/>
      <c r="I387" s="21"/>
      <c r="J387" s="22"/>
      <c r="K387" s="23">
        <f t="shared" si="37"/>
        <v>0</v>
      </c>
      <c r="L387" s="23">
        <f t="shared" si="38"/>
        <v>0</v>
      </c>
      <c r="M387" s="24"/>
    </row>
    <row r="388" spans="1:13" ht="15.6" hidden="1" customHeight="1" x14ac:dyDescent="0.25">
      <c r="A388" s="166"/>
      <c r="B388" s="123"/>
      <c r="C388" s="34" t="s">
        <v>402</v>
      </c>
      <c r="D388" s="35">
        <v>1</v>
      </c>
      <c r="E388" s="189"/>
      <c r="F388" s="21"/>
      <c r="G388" s="21"/>
      <c r="H388" s="21"/>
      <c r="I388" s="21"/>
      <c r="J388" s="22"/>
      <c r="K388" s="23">
        <f t="shared" si="37"/>
        <v>0</v>
      </c>
      <c r="L388" s="23">
        <f t="shared" si="38"/>
        <v>0</v>
      </c>
      <c r="M388" s="24"/>
    </row>
    <row r="389" spans="1:13" ht="15.6" hidden="1" customHeight="1" x14ac:dyDescent="0.25">
      <c r="A389" s="166"/>
      <c r="B389" s="123"/>
      <c r="C389" s="34" t="s">
        <v>403</v>
      </c>
      <c r="D389" s="35">
        <v>1</v>
      </c>
      <c r="E389" s="189"/>
      <c r="F389" s="21"/>
      <c r="G389" s="21"/>
      <c r="H389" s="21"/>
      <c r="I389" s="21"/>
      <c r="J389" s="22"/>
      <c r="K389" s="23">
        <f t="shared" si="37"/>
        <v>0</v>
      </c>
      <c r="L389" s="23">
        <f t="shared" si="38"/>
        <v>0</v>
      </c>
      <c r="M389" s="24"/>
    </row>
    <row r="390" spans="1:13" ht="15.6" customHeight="1" x14ac:dyDescent="0.25">
      <c r="A390" s="166">
        <v>150011</v>
      </c>
      <c r="B390" s="123"/>
      <c r="C390" s="34" t="s">
        <v>404</v>
      </c>
      <c r="D390" s="35">
        <v>1</v>
      </c>
      <c r="E390" s="189"/>
      <c r="F390" s="21"/>
      <c r="G390" s="21"/>
      <c r="H390" s="21"/>
      <c r="I390" s="21"/>
      <c r="J390" s="22"/>
      <c r="K390" s="23">
        <f t="shared" si="37"/>
        <v>0</v>
      </c>
      <c r="L390" s="23">
        <f t="shared" si="38"/>
        <v>0</v>
      </c>
      <c r="M390" s="24"/>
    </row>
    <row r="391" spans="1:13" ht="15.6" hidden="1" customHeight="1" x14ac:dyDescent="0.25">
      <c r="A391" s="167"/>
      <c r="B391" s="124"/>
      <c r="C391" s="36" t="s">
        <v>405</v>
      </c>
      <c r="D391" s="43"/>
      <c r="E391" s="45"/>
      <c r="F391" s="45"/>
      <c r="G391" s="46"/>
      <c r="H391" s="46"/>
      <c r="I391" s="47"/>
      <c r="J391" s="48"/>
      <c r="K391" s="41"/>
      <c r="L391" s="41"/>
      <c r="M391" s="49"/>
    </row>
    <row r="392" spans="1:13" ht="15.6" hidden="1" customHeight="1" x14ac:dyDescent="0.25">
      <c r="A392" s="166" t="s">
        <v>79</v>
      </c>
      <c r="B392" s="123"/>
      <c r="C392" s="34" t="s">
        <v>406</v>
      </c>
      <c r="D392" s="35">
        <v>1</v>
      </c>
      <c r="E392" s="20"/>
      <c r="F392" s="21"/>
      <c r="G392" s="21"/>
      <c r="H392" s="21"/>
      <c r="I392" s="21"/>
      <c r="J392" s="22"/>
      <c r="K392" s="23">
        <f t="shared" si="37"/>
        <v>0</v>
      </c>
      <c r="L392" s="23">
        <f>E392*K392</f>
        <v>0</v>
      </c>
      <c r="M392" s="24"/>
    </row>
    <row r="393" spans="1:13" ht="15.6" hidden="1" customHeight="1" x14ac:dyDescent="0.25">
      <c r="A393" s="166" t="s">
        <v>79</v>
      </c>
      <c r="B393" s="123"/>
      <c r="C393" s="34" t="s">
        <v>407</v>
      </c>
      <c r="D393" s="35">
        <v>1</v>
      </c>
      <c r="E393" s="20"/>
      <c r="F393" s="21"/>
      <c r="G393" s="21"/>
      <c r="H393" s="21"/>
      <c r="I393" s="21"/>
      <c r="J393" s="22"/>
      <c r="K393" s="23">
        <f t="shared" si="37"/>
        <v>0</v>
      </c>
      <c r="L393" s="23">
        <f>E393*K393</f>
        <v>0</v>
      </c>
      <c r="M393" s="24"/>
    </row>
    <row r="394" spans="1:13" ht="15.6" hidden="1" customHeight="1" x14ac:dyDescent="0.25">
      <c r="A394" s="166" t="s">
        <v>79</v>
      </c>
      <c r="B394" s="123"/>
      <c r="C394" s="34" t="s">
        <v>408</v>
      </c>
      <c r="D394" s="35">
        <v>1</v>
      </c>
      <c r="E394" s="20"/>
      <c r="F394" s="21"/>
      <c r="G394" s="21"/>
      <c r="H394" s="21"/>
      <c r="I394" s="21"/>
      <c r="J394" s="22"/>
      <c r="K394" s="23">
        <f t="shared" si="37"/>
        <v>0</v>
      </c>
      <c r="L394" s="23">
        <f>E394*K394</f>
        <v>0</v>
      </c>
      <c r="M394" s="24"/>
    </row>
    <row r="395" spans="1:13" ht="15.6" hidden="1" customHeight="1" x14ac:dyDescent="0.25">
      <c r="A395" s="166" t="s">
        <v>79</v>
      </c>
      <c r="B395" s="123"/>
      <c r="C395" s="34" t="s">
        <v>409</v>
      </c>
      <c r="D395" s="35">
        <v>1</v>
      </c>
      <c r="E395" s="20"/>
      <c r="F395" s="21"/>
      <c r="G395" s="21"/>
      <c r="H395" s="21"/>
      <c r="I395" s="21"/>
      <c r="J395" s="22"/>
      <c r="K395" s="23">
        <f t="shared" si="37"/>
        <v>0</v>
      </c>
      <c r="L395" s="23">
        <f>E395*K395</f>
        <v>0</v>
      </c>
      <c r="M395" s="24"/>
    </row>
    <row r="396" spans="1:13" ht="15.6" hidden="1" customHeight="1" x14ac:dyDescent="0.25">
      <c r="A396" s="166" t="s">
        <v>79</v>
      </c>
      <c r="B396" s="123"/>
      <c r="C396" s="34" t="s">
        <v>410</v>
      </c>
      <c r="D396" s="35">
        <v>1</v>
      </c>
      <c r="E396" s="20"/>
      <c r="F396" s="21"/>
      <c r="G396" s="21"/>
      <c r="H396" s="21"/>
      <c r="I396" s="21"/>
      <c r="J396" s="22"/>
      <c r="K396" s="23">
        <f t="shared" si="37"/>
        <v>0</v>
      </c>
      <c r="L396" s="23">
        <f>E396*K396</f>
        <v>0</v>
      </c>
      <c r="M396" s="24"/>
    </row>
    <row r="397" spans="1:13" ht="15.6" customHeight="1" x14ac:dyDescent="0.25">
      <c r="A397" s="245" t="s">
        <v>411</v>
      </c>
      <c r="B397" s="245"/>
      <c r="C397" s="245"/>
      <c r="D397" s="245"/>
      <c r="E397" s="245"/>
      <c r="F397" s="245"/>
      <c r="G397" s="245"/>
      <c r="H397" s="245"/>
      <c r="I397" s="245"/>
      <c r="J397" s="245"/>
      <c r="K397" s="245"/>
      <c r="L397" s="245"/>
      <c r="M397" s="246"/>
    </row>
    <row r="398" spans="1:13" ht="15.6" customHeight="1" x14ac:dyDescent="0.25">
      <c r="A398" s="177">
        <v>150177</v>
      </c>
      <c r="B398" s="119"/>
      <c r="C398" s="32" t="s">
        <v>319</v>
      </c>
      <c r="D398" s="33">
        <v>300</v>
      </c>
      <c r="E398" s="189"/>
      <c r="F398" s="21"/>
      <c r="G398" s="21"/>
      <c r="H398" s="21"/>
      <c r="I398" s="21"/>
      <c r="J398" s="22"/>
      <c r="K398" s="23">
        <f t="shared" ref="K398:K466" si="39">2*H398-J398</f>
        <v>0</v>
      </c>
      <c r="L398" s="23">
        <f t="shared" ref="L398:L466" si="40">E398*K398</f>
        <v>0</v>
      </c>
      <c r="M398" s="24"/>
    </row>
    <row r="399" spans="1:13" ht="15.6" customHeight="1" x14ac:dyDescent="0.25">
      <c r="A399" s="166">
        <v>150072</v>
      </c>
      <c r="B399" s="120"/>
      <c r="C399" s="34" t="s">
        <v>412</v>
      </c>
      <c r="D399" s="35">
        <v>300</v>
      </c>
      <c r="E399" s="189"/>
      <c r="F399" s="21"/>
      <c r="G399" s="21"/>
      <c r="H399" s="21"/>
      <c r="I399" s="21"/>
      <c r="J399" s="22"/>
      <c r="K399" s="23">
        <f t="shared" si="39"/>
        <v>0</v>
      </c>
      <c r="L399" s="23">
        <f t="shared" si="40"/>
        <v>0</v>
      </c>
      <c r="M399" s="24"/>
    </row>
    <row r="400" spans="1:13" ht="15.6" customHeight="1" x14ac:dyDescent="0.25">
      <c r="A400" s="166">
        <v>150075</v>
      </c>
      <c r="B400" s="120"/>
      <c r="C400" s="34" t="s">
        <v>413</v>
      </c>
      <c r="D400" s="35">
        <v>400</v>
      </c>
      <c r="E400" s="189"/>
      <c r="F400" s="21"/>
      <c r="G400" s="21"/>
      <c r="H400" s="21"/>
      <c r="I400" s="21"/>
      <c r="J400" s="22"/>
      <c r="K400" s="23">
        <f t="shared" si="39"/>
        <v>0</v>
      </c>
      <c r="L400" s="23">
        <f t="shared" si="40"/>
        <v>0</v>
      </c>
      <c r="M400" s="24"/>
    </row>
    <row r="401" spans="1:13" ht="15.6" customHeight="1" x14ac:dyDescent="0.25">
      <c r="A401" s="166">
        <v>150061</v>
      </c>
      <c r="B401" s="120"/>
      <c r="C401" s="34" t="s">
        <v>321</v>
      </c>
      <c r="D401" s="35">
        <v>500</v>
      </c>
      <c r="E401" s="189"/>
      <c r="F401" s="21"/>
      <c r="G401" s="21"/>
      <c r="H401" s="21"/>
      <c r="I401" s="21"/>
      <c r="J401" s="22"/>
      <c r="K401" s="23">
        <f t="shared" si="39"/>
        <v>0</v>
      </c>
      <c r="L401" s="23">
        <f t="shared" si="40"/>
        <v>0</v>
      </c>
      <c r="M401" s="24"/>
    </row>
    <row r="402" spans="1:13" ht="15.6" hidden="1" customHeight="1" x14ac:dyDescent="0.25">
      <c r="A402" s="163"/>
      <c r="B402" s="120"/>
      <c r="C402" s="34" t="s">
        <v>322</v>
      </c>
      <c r="D402" s="35">
        <v>250</v>
      </c>
      <c r="E402" s="189"/>
      <c r="F402" s="21"/>
      <c r="G402" s="21"/>
      <c r="H402" s="21"/>
      <c r="I402" s="21"/>
      <c r="J402" s="22"/>
      <c r="K402" s="23">
        <f t="shared" si="39"/>
        <v>0</v>
      </c>
      <c r="L402" s="23">
        <f t="shared" si="40"/>
        <v>0</v>
      </c>
      <c r="M402" s="24"/>
    </row>
    <row r="403" spans="1:13" ht="15.6" customHeight="1" x14ac:dyDescent="0.25">
      <c r="A403" s="166">
        <v>150069</v>
      </c>
      <c r="B403" s="120"/>
      <c r="C403" s="34" t="s">
        <v>323</v>
      </c>
      <c r="D403" s="35">
        <v>200</v>
      </c>
      <c r="E403" s="189"/>
      <c r="F403" s="21"/>
      <c r="G403" s="21"/>
      <c r="H403" s="21"/>
      <c r="I403" s="21"/>
      <c r="J403" s="22"/>
      <c r="K403" s="23">
        <f t="shared" si="39"/>
        <v>0</v>
      </c>
      <c r="L403" s="23">
        <f t="shared" si="40"/>
        <v>0</v>
      </c>
      <c r="M403" s="24"/>
    </row>
    <row r="404" spans="1:13" ht="15.6" hidden="1" customHeight="1" x14ac:dyDescent="0.25">
      <c r="A404" s="166">
        <v>150071</v>
      </c>
      <c r="B404" s="120"/>
      <c r="C404" s="34" t="s">
        <v>324</v>
      </c>
      <c r="D404" s="35">
        <v>300</v>
      </c>
      <c r="E404" s="189"/>
      <c r="F404" s="21"/>
      <c r="G404" s="21"/>
      <c r="H404" s="21"/>
      <c r="I404" s="21"/>
      <c r="J404" s="22"/>
      <c r="K404" s="23">
        <f t="shared" si="39"/>
        <v>0</v>
      </c>
      <c r="L404" s="23">
        <f t="shared" si="40"/>
        <v>0</v>
      </c>
      <c r="M404" s="24"/>
    </row>
    <row r="405" spans="1:13" ht="15.6" customHeight="1" x14ac:dyDescent="0.25">
      <c r="A405" s="166">
        <v>150062</v>
      </c>
      <c r="B405" s="120"/>
      <c r="C405" s="34" t="s">
        <v>325</v>
      </c>
      <c r="D405" s="35">
        <v>500</v>
      </c>
      <c r="E405" s="189"/>
      <c r="F405" s="21"/>
      <c r="G405" s="21"/>
      <c r="H405" s="21"/>
      <c r="I405" s="21"/>
      <c r="J405" s="22"/>
      <c r="K405" s="23">
        <f t="shared" si="39"/>
        <v>0</v>
      </c>
      <c r="L405" s="23">
        <f t="shared" si="40"/>
        <v>0</v>
      </c>
      <c r="M405" s="24"/>
    </row>
    <row r="406" spans="1:13" ht="15.6" hidden="1" customHeight="1" x14ac:dyDescent="0.25">
      <c r="A406" s="163"/>
      <c r="B406" s="120"/>
      <c r="C406" s="34" t="s">
        <v>326</v>
      </c>
      <c r="D406" s="35">
        <v>250</v>
      </c>
      <c r="E406" s="189"/>
      <c r="F406" s="21"/>
      <c r="G406" s="21"/>
      <c r="H406" s="21"/>
      <c r="I406" s="21"/>
      <c r="J406" s="22"/>
      <c r="K406" s="23">
        <f t="shared" si="39"/>
        <v>0</v>
      </c>
      <c r="L406" s="23">
        <f t="shared" si="40"/>
        <v>0</v>
      </c>
      <c r="M406" s="24"/>
    </row>
    <row r="407" spans="1:13" ht="15.6" customHeight="1" x14ac:dyDescent="0.25">
      <c r="A407" s="166">
        <v>150155</v>
      </c>
      <c r="B407" s="120"/>
      <c r="C407" s="34" t="s">
        <v>327</v>
      </c>
      <c r="D407" s="35">
        <v>350</v>
      </c>
      <c r="E407" s="189"/>
      <c r="F407" s="21"/>
      <c r="G407" s="21"/>
      <c r="H407" s="21"/>
      <c r="I407" s="21"/>
      <c r="J407" s="22"/>
      <c r="K407" s="23">
        <f t="shared" si="39"/>
        <v>0</v>
      </c>
      <c r="L407" s="23">
        <f t="shared" si="40"/>
        <v>0</v>
      </c>
      <c r="M407" s="24"/>
    </row>
    <row r="408" spans="1:13" ht="15.6" customHeight="1" x14ac:dyDescent="0.25">
      <c r="A408" s="166">
        <v>150063</v>
      </c>
      <c r="B408" s="120"/>
      <c r="C408" s="34" t="s">
        <v>328</v>
      </c>
      <c r="D408" s="35">
        <v>250</v>
      </c>
      <c r="E408" s="189"/>
      <c r="F408" s="21"/>
      <c r="G408" s="21"/>
      <c r="H408" s="21"/>
      <c r="I408" s="21"/>
      <c r="J408" s="22"/>
      <c r="K408" s="23">
        <f t="shared" si="39"/>
        <v>0</v>
      </c>
      <c r="L408" s="23">
        <f t="shared" si="40"/>
        <v>0</v>
      </c>
      <c r="M408" s="24"/>
    </row>
    <row r="409" spans="1:13" ht="15.6" hidden="1" customHeight="1" x14ac:dyDescent="0.25">
      <c r="A409" s="163"/>
      <c r="B409" s="120"/>
      <c r="C409" s="34" t="s">
        <v>329</v>
      </c>
      <c r="D409" s="35">
        <v>300</v>
      </c>
      <c r="E409" s="189"/>
      <c r="F409" s="21"/>
      <c r="G409" s="21"/>
      <c r="H409" s="21"/>
      <c r="I409" s="21"/>
      <c r="J409" s="22"/>
      <c r="K409" s="23">
        <f t="shared" si="39"/>
        <v>0</v>
      </c>
      <c r="L409" s="23">
        <f t="shared" si="40"/>
        <v>0</v>
      </c>
      <c r="M409" s="24"/>
    </row>
    <row r="410" spans="1:13" ht="15.6" customHeight="1" x14ac:dyDescent="0.25">
      <c r="A410" s="166">
        <v>150064</v>
      </c>
      <c r="B410" s="120"/>
      <c r="C410" s="34" t="s">
        <v>330</v>
      </c>
      <c r="D410" s="35">
        <v>400</v>
      </c>
      <c r="E410" s="189"/>
      <c r="F410" s="21"/>
      <c r="G410" s="21"/>
      <c r="H410" s="21"/>
      <c r="I410" s="21"/>
      <c r="J410" s="22"/>
      <c r="K410" s="23">
        <f t="shared" si="39"/>
        <v>0</v>
      </c>
      <c r="L410" s="23">
        <f t="shared" si="40"/>
        <v>0</v>
      </c>
      <c r="M410" s="24"/>
    </row>
    <row r="411" spans="1:13" ht="15.6" hidden="1" customHeight="1" x14ac:dyDescent="0.25">
      <c r="A411" s="163"/>
      <c r="B411" s="120"/>
      <c r="C411" s="34" t="s">
        <v>331</v>
      </c>
      <c r="D411" s="35">
        <v>200</v>
      </c>
      <c r="E411" s="189"/>
      <c r="F411" s="21"/>
      <c r="G411" s="21"/>
      <c r="H411" s="21"/>
      <c r="I411" s="21"/>
      <c r="J411" s="22"/>
      <c r="K411" s="23">
        <f t="shared" si="39"/>
        <v>0</v>
      </c>
      <c r="L411" s="23">
        <f t="shared" si="40"/>
        <v>0</v>
      </c>
      <c r="M411" s="24"/>
    </row>
    <row r="412" spans="1:13" ht="15.6" hidden="1" customHeight="1" x14ac:dyDescent="0.25">
      <c r="A412" s="163"/>
      <c r="B412" s="120"/>
      <c r="C412" s="34" t="s">
        <v>332</v>
      </c>
      <c r="D412" s="35">
        <v>300</v>
      </c>
      <c r="E412" s="189"/>
      <c r="F412" s="21"/>
      <c r="G412" s="21"/>
      <c r="H412" s="21"/>
      <c r="I412" s="21"/>
      <c r="J412" s="22"/>
      <c r="K412" s="23">
        <f t="shared" si="39"/>
        <v>0</v>
      </c>
      <c r="L412" s="23">
        <f t="shared" si="40"/>
        <v>0</v>
      </c>
      <c r="M412" s="24"/>
    </row>
    <row r="413" spans="1:13" s="186" customFormat="1" ht="15.6" hidden="1" customHeight="1" x14ac:dyDescent="0.25">
      <c r="A413" s="179"/>
      <c r="B413" s="180"/>
      <c r="C413" s="181" t="s">
        <v>333</v>
      </c>
      <c r="D413" s="181">
        <v>200</v>
      </c>
      <c r="E413" s="191"/>
      <c r="F413" s="182"/>
      <c r="G413" s="182"/>
      <c r="H413" s="182"/>
      <c r="I413" s="182"/>
      <c r="J413" s="183"/>
      <c r="K413" s="184">
        <f t="shared" si="39"/>
        <v>0</v>
      </c>
      <c r="L413" s="184">
        <f t="shared" si="40"/>
        <v>0</v>
      </c>
      <c r="M413" s="185"/>
    </row>
    <row r="414" spans="1:13" ht="15.6" hidden="1" customHeight="1" x14ac:dyDescent="0.25">
      <c r="A414" s="163"/>
      <c r="B414" s="120"/>
      <c r="C414" s="34" t="s">
        <v>334</v>
      </c>
      <c r="D414" s="35">
        <v>100</v>
      </c>
      <c r="E414" s="189"/>
      <c r="F414" s="21"/>
      <c r="G414" s="21"/>
      <c r="H414" s="21"/>
      <c r="I414" s="21"/>
      <c r="J414" s="22"/>
      <c r="K414" s="23">
        <f t="shared" si="39"/>
        <v>0</v>
      </c>
      <c r="L414" s="23">
        <f t="shared" si="40"/>
        <v>0</v>
      </c>
      <c r="M414" s="24"/>
    </row>
    <row r="415" spans="1:13" ht="15.6" customHeight="1" x14ac:dyDescent="0.25">
      <c r="A415" s="166">
        <v>150065</v>
      </c>
      <c r="B415" s="178"/>
      <c r="C415" s="34" t="s">
        <v>335</v>
      </c>
      <c r="D415" s="35">
        <v>700</v>
      </c>
      <c r="E415" s="189"/>
      <c r="F415" s="21"/>
      <c r="G415" s="21"/>
      <c r="H415" s="21"/>
      <c r="I415" s="21"/>
      <c r="J415" s="22"/>
      <c r="K415" s="23">
        <f t="shared" si="39"/>
        <v>0</v>
      </c>
      <c r="L415" s="23">
        <f t="shared" si="40"/>
        <v>0</v>
      </c>
      <c r="M415" s="24"/>
    </row>
    <row r="416" spans="1:13" ht="15.6" hidden="1" customHeight="1" x14ac:dyDescent="0.25">
      <c r="A416" s="163"/>
      <c r="B416" s="120"/>
      <c r="C416" s="34" t="s">
        <v>336</v>
      </c>
      <c r="D416" s="35">
        <v>250</v>
      </c>
      <c r="E416" s="189"/>
      <c r="F416" s="21"/>
      <c r="G416" s="21"/>
      <c r="H416" s="21"/>
      <c r="I416" s="21"/>
      <c r="J416" s="22"/>
      <c r="K416" s="23">
        <f t="shared" si="39"/>
        <v>0</v>
      </c>
      <c r="L416" s="23">
        <f t="shared" si="40"/>
        <v>0</v>
      </c>
      <c r="M416" s="24"/>
    </row>
    <row r="417" spans="1:13" ht="15.6" customHeight="1" x14ac:dyDescent="0.25">
      <c r="A417" s="166">
        <v>150066</v>
      </c>
      <c r="B417" s="120"/>
      <c r="C417" s="34" t="s">
        <v>337</v>
      </c>
      <c r="D417" s="35">
        <v>400</v>
      </c>
      <c r="E417" s="189"/>
      <c r="F417" s="21"/>
      <c r="G417" s="21"/>
      <c r="H417" s="21"/>
      <c r="I417" s="21"/>
      <c r="J417" s="22"/>
      <c r="K417" s="23">
        <f t="shared" si="39"/>
        <v>0</v>
      </c>
      <c r="L417" s="23">
        <f t="shared" si="40"/>
        <v>0</v>
      </c>
      <c r="M417" s="24"/>
    </row>
    <row r="418" spans="1:13" ht="15.6" hidden="1" customHeight="1" x14ac:dyDescent="0.25">
      <c r="A418" s="163"/>
      <c r="B418" s="120"/>
      <c r="C418" s="34" t="s">
        <v>338</v>
      </c>
      <c r="D418" s="35">
        <v>800</v>
      </c>
      <c r="E418" s="189"/>
      <c r="F418" s="21"/>
      <c r="G418" s="21"/>
      <c r="H418" s="21"/>
      <c r="I418" s="21"/>
      <c r="J418" s="22"/>
      <c r="K418" s="23">
        <f t="shared" si="39"/>
        <v>0</v>
      </c>
      <c r="L418" s="23">
        <f t="shared" si="40"/>
        <v>0</v>
      </c>
      <c r="M418" s="24"/>
    </row>
    <row r="419" spans="1:13" ht="15.6" hidden="1" customHeight="1" x14ac:dyDescent="0.25">
      <c r="A419" s="163"/>
      <c r="B419" s="120"/>
      <c r="C419" s="34" t="s">
        <v>339</v>
      </c>
      <c r="D419" s="35">
        <v>150</v>
      </c>
      <c r="E419" s="189"/>
      <c r="F419" s="21"/>
      <c r="G419" s="21"/>
      <c r="H419" s="21"/>
      <c r="I419" s="21"/>
      <c r="J419" s="22"/>
      <c r="K419" s="23">
        <f t="shared" si="39"/>
        <v>0</v>
      </c>
      <c r="L419" s="23">
        <f t="shared" si="40"/>
        <v>0</v>
      </c>
      <c r="M419" s="24"/>
    </row>
    <row r="420" spans="1:13" ht="15.6" customHeight="1" x14ac:dyDescent="0.25">
      <c r="A420" s="166">
        <v>150067</v>
      </c>
      <c r="B420" s="120"/>
      <c r="C420" s="34" t="s">
        <v>414</v>
      </c>
      <c r="D420" s="35">
        <v>200</v>
      </c>
      <c r="E420" s="189"/>
      <c r="F420" s="21"/>
      <c r="G420" s="21"/>
      <c r="H420" s="21"/>
      <c r="I420" s="21"/>
      <c r="J420" s="22"/>
      <c r="K420" s="23">
        <f t="shared" si="39"/>
        <v>0</v>
      </c>
      <c r="L420" s="23">
        <f t="shared" si="40"/>
        <v>0</v>
      </c>
      <c r="M420" s="24"/>
    </row>
    <row r="421" spans="1:13" ht="15.6" hidden="1" customHeight="1" x14ac:dyDescent="0.25">
      <c r="A421" s="163"/>
      <c r="B421" s="120"/>
      <c r="C421" s="34" t="s">
        <v>341</v>
      </c>
      <c r="D421" s="35">
        <v>200</v>
      </c>
      <c r="E421" s="189"/>
      <c r="F421" s="21"/>
      <c r="G421" s="21"/>
      <c r="H421" s="21"/>
      <c r="I421" s="21"/>
      <c r="J421" s="22"/>
      <c r="K421" s="23">
        <f t="shared" si="39"/>
        <v>0</v>
      </c>
      <c r="L421" s="23">
        <f t="shared" si="40"/>
        <v>0</v>
      </c>
      <c r="M421" s="24"/>
    </row>
    <row r="422" spans="1:13" ht="15.6" hidden="1" customHeight="1" x14ac:dyDescent="0.25">
      <c r="A422" s="166">
        <v>150147</v>
      </c>
      <c r="B422" s="120"/>
      <c r="C422" s="34" t="s">
        <v>342</v>
      </c>
      <c r="D422" s="35">
        <v>100</v>
      </c>
      <c r="E422" s="189"/>
      <c r="F422" s="21"/>
      <c r="G422" s="21"/>
      <c r="H422" s="21"/>
      <c r="I422" s="21"/>
      <c r="J422" s="22"/>
      <c r="K422" s="23">
        <f t="shared" si="39"/>
        <v>0</v>
      </c>
      <c r="L422" s="23">
        <f t="shared" si="40"/>
        <v>0</v>
      </c>
      <c r="M422" s="24"/>
    </row>
    <row r="423" spans="1:13" ht="15.6" customHeight="1" x14ac:dyDescent="0.25">
      <c r="A423" s="163">
        <v>150169</v>
      </c>
      <c r="B423" s="120"/>
      <c r="C423" s="34" t="s">
        <v>343</v>
      </c>
      <c r="D423" s="35">
        <v>300</v>
      </c>
      <c r="E423" s="189"/>
      <c r="F423" s="21"/>
      <c r="G423" s="21"/>
      <c r="H423" s="21"/>
      <c r="I423" s="21"/>
      <c r="J423" s="22"/>
      <c r="K423" s="23">
        <f t="shared" si="39"/>
        <v>0</v>
      </c>
      <c r="L423" s="23">
        <f t="shared" si="40"/>
        <v>0</v>
      </c>
      <c r="M423" s="24"/>
    </row>
    <row r="424" spans="1:13" ht="15.6" hidden="1" customHeight="1" x14ac:dyDescent="0.25">
      <c r="A424" s="166">
        <v>150068</v>
      </c>
      <c r="B424" s="120"/>
      <c r="C424" s="34" t="s">
        <v>415</v>
      </c>
      <c r="D424" s="35">
        <v>175</v>
      </c>
      <c r="E424" s="189"/>
      <c r="F424" s="21"/>
      <c r="G424" s="21"/>
      <c r="H424" s="21"/>
      <c r="I424" s="21"/>
      <c r="J424" s="22"/>
      <c r="K424" s="23">
        <f t="shared" si="39"/>
        <v>0</v>
      </c>
      <c r="L424" s="23">
        <f t="shared" si="40"/>
        <v>0</v>
      </c>
      <c r="M424" s="24"/>
    </row>
    <row r="425" spans="1:13" ht="15.6" hidden="1" customHeight="1" x14ac:dyDescent="0.25">
      <c r="A425" s="163"/>
      <c r="B425" s="120"/>
      <c r="C425" s="34" t="s">
        <v>345</v>
      </c>
      <c r="D425" s="35">
        <v>200</v>
      </c>
      <c r="E425" s="189"/>
      <c r="F425" s="21"/>
      <c r="G425" s="21"/>
      <c r="H425" s="21"/>
      <c r="I425" s="21"/>
      <c r="J425" s="22"/>
      <c r="K425" s="23">
        <f t="shared" si="39"/>
        <v>0</v>
      </c>
      <c r="L425" s="23">
        <f t="shared" si="40"/>
        <v>0</v>
      </c>
      <c r="M425" s="24"/>
    </row>
    <row r="426" spans="1:13" ht="15.6" hidden="1" customHeight="1" x14ac:dyDescent="0.25">
      <c r="A426" s="163"/>
      <c r="B426" s="120"/>
      <c r="C426" s="34" t="s">
        <v>346</v>
      </c>
      <c r="D426" s="35">
        <v>250</v>
      </c>
      <c r="E426" s="189"/>
      <c r="F426" s="21"/>
      <c r="G426" s="21"/>
      <c r="H426" s="21"/>
      <c r="I426" s="21"/>
      <c r="J426" s="22"/>
      <c r="K426" s="23">
        <f t="shared" si="39"/>
        <v>0</v>
      </c>
      <c r="L426" s="23">
        <f t="shared" si="40"/>
        <v>0</v>
      </c>
      <c r="M426" s="24"/>
    </row>
    <row r="427" spans="1:13" ht="15.6" hidden="1" customHeight="1" x14ac:dyDescent="0.25">
      <c r="A427" s="163"/>
      <c r="B427" s="120"/>
      <c r="C427" s="34" t="s">
        <v>347</v>
      </c>
      <c r="D427" s="35">
        <v>250</v>
      </c>
      <c r="E427" s="189"/>
      <c r="F427" s="21"/>
      <c r="G427" s="21"/>
      <c r="H427" s="21"/>
      <c r="I427" s="21"/>
      <c r="J427" s="22"/>
      <c r="K427" s="23">
        <f t="shared" si="39"/>
        <v>0</v>
      </c>
      <c r="L427" s="23">
        <f t="shared" si="40"/>
        <v>0</v>
      </c>
      <c r="M427" s="24"/>
    </row>
    <row r="428" spans="1:13" ht="15.6" hidden="1" customHeight="1" x14ac:dyDescent="0.25">
      <c r="A428" s="163"/>
      <c r="B428" s="120"/>
      <c r="C428" s="34" t="s">
        <v>349</v>
      </c>
      <c r="D428" s="35">
        <v>150</v>
      </c>
      <c r="E428" s="189"/>
      <c r="F428" s="21"/>
      <c r="G428" s="21"/>
      <c r="H428" s="21"/>
      <c r="I428" s="21"/>
      <c r="J428" s="22"/>
      <c r="K428" s="23">
        <f t="shared" si="39"/>
        <v>0</v>
      </c>
      <c r="L428" s="23">
        <f t="shared" si="40"/>
        <v>0</v>
      </c>
      <c r="M428" s="24"/>
    </row>
    <row r="429" spans="1:13" ht="15.6" hidden="1" customHeight="1" x14ac:dyDescent="0.25">
      <c r="A429" s="166">
        <v>150073</v>
      </c>
      <c r="B429" s="120"/>
      <c r="C429" s="34" t="s">
        <v>350</v>
      </c>
      <c r="D429" s="35">
        <v>250</v>
      </c>
      <c r="E429" s="189"/>
      <c r="F429" s="21"/>
      <c r="G429" s="21"/>
      <c r="H429" s="21"/>
      <c r="I429" s="21"/>
      <c r="J429" s="22"/>
      <c r="K429" s="23">
        <f t="shared" si="39"/>
        <v>0</v>
      </c>
      <c r="L429" s="23">
        <f t="shared" si="40"/>
        <v>0</v>
      </c>
      <c r="M429" s="24"/>
    </row>
    <row r="430" spans="1:13" ht="15.6" hidden="1" customHeight="1" x14ac:dyDescent="0.25">
      <c r="A430" s="166">
        <v>150074</v>
      </c>
      <c r="B430" s="120"/>
      <c r="C430" s="34" t="s">
        <v>351</v>
      </c>
      <c r="D430" s="35">
        <v>500</v>
      </c>
      <c r="E430" s="189"/>
      <c r="F430" s="21"/>
      <c r="G430" s="21"/>
      <c r="H430" s="21"/>
      <c r="I430" s="21"/>
      <c r="J430" s="22"/>
      <c r="K430" s="23">
        <f t="shared" si="39"/>
        <v>0</v>
      </c>
      <c r="L430" s="23">
        <f t="shared" si="40"/>
        <v>0</v>
      </c>
      <c r="M430" s="24"/>
    </row>
    <row r="431" spans="1:13" ht="15.6" customHeight="1" x14ac:dyDescent="0.25">
      <c r="A431" s="166">
        <v>150178</v>
      </c>
      <c r="B431" s="120"/>
      <c r="C431" s="34" t="s">
        <v>353</v>
      </c>
      <c r="D431" s="35">
        <v>400</v>
      </c>
      <c r="E431" s="189"/>
      <c r="F431" s="21"/>
      <c r="G431" s="21"/>
      <c r="H431" s="21"/>
      <c r="I431" s="21"/>
      <c r="J431" s="22"/>
      <c r="K431" s="23">
        <f t="shared" si="39"/>
        <v>0</v>
      </c>
      <c r="L431" s="23">
        <f t="shared" si="40"/>
        <v>0</v>
      </c>
      <c r="M431" s="24"/>
    </row>
    <row r="432" spans="1:13" ht="15.6" customHeight="1" x14ac:dyDescent="0.25">
      <c r="A432" s="168"/>
      <c r="B432" s="121"/>
      <c r="C432" s="50" t="s">
        <v>416</v>
      </c>
      <c r="D432" s="51"/>
      <c r="E432" s="53"/>
      <c r="F432" s="53"/>
      <c r="G432" s="53"/>
      <c r="H432" s="53"/>
      <c r="I432" s="53"/>
      <c r="J432" s="53"/>
      <c r="K432" s="53"/>
      <c r="L432" s="53"/>
      <c r="M432" s="53"/>
    </row>
    <row r="433" spans="1:13" ht="15.6" customHeight="1" x14ac:dyDescent="0.25">
      <c r="A433" s="166">
        <v>150033</v>
      </c>
      <c r="B433" s="120"/>
      <c r="C433" s="34" t="s">
        <v>417</v>
      </c>
      <c r="D433" s="54">
        <v>1</v>
      </c>
      <c r="E433" s="189"/>
      <c r="F433" s="21"/>
      <c r="G433" s="21"/>
      <c r="H433" s="21"/>
      <c r="I433" s="21"/>
      <c r="J433" s="22"/>
      <c r="K433" s="23">
        <f t="shared" si="39"/>
        <v>0</v>
      </c>
      <c r="L433" s="23">
        <f t="shared" si="40"/>
        <v>0</v>
      </c>
      <c r="M433" s="24"/>
    </row>
    <row r="434" spans="1:13" ht="15.6" hidden="1" customHeight="1" x14ac:dyDescent="0.25">
      <c r="A434" s="166">
        <v>150029</v>
      </c>
      <c r="B434" s="120"/>
      <c r="C434" s="34" t="s">
        <v>418</v>
      </c>
      <c r="D434" s="54">
        <v>1</v>
      </c>
      <c r="E434" s="189"/>
      <c r="F434" s="21"/>
      <c r="G434" s="21"/>
      <c r="H434" s="21"/>
      <c r="I434" s="21"/>
      <c r="J434" s="22"/>
      <c r="K434" s="23">
        <f t="shared" si="39"/>
        <v>0</v>
      </c>
      <c r="L434" s="23">
        <f t="shared" si="40"/>
        <v>0</v>
      </c>
      <c r="M434" s="24"/>
    </row>
    <row r="435" spans="1:13" ht="15.6" hidden="1" customHeight="1" x14ac:dyDescent="0.25">
      <c r="A435" s="163"/>
      <c r="B435" s="120"/>
      <c r="C435" s="34" t="s">
        <v>419</v>
      </c>
      <c r="D435" s="54">
        <v>1</v>
      </c>
      <c r="E435" s="189"/>
      <c r="F435" s="21"/>
      <c r="G435" s="21"/>
      <c r="H435" s="21"/>
      <c r="I435" s="21"/>
      <c r="J435" s="22"/>
      <c r="K435" s="23">
        <f t="shared" si="39"/>
        <v>0</v>
      </c>
      <c r="L435" s="23">
        <f t="shared" si="40"/>
        <v>0</v>
      </c>
      <c r="M435" s="24"/>
    </row>
    <row r="436" spans="1:13" ht="15.6" customHeight="1" x14ac:dyDescent="0.25">
      <c r="A436" s="166">
        <v>150024</v>
      </c>
      <c r="B436" s="120"/>
      <c r="C436" s="34" t="s">
        <v>420</v>
      </c>
      <c r="D436" s="54">
        <v>1</v>
      </c>
      <c r="E436" s="189"/>
      <c r="F436" s="21"/>
      <c r="G436" s="21"/>
      <c r="H436" s="21"/>
      <c r="I436" s="21"/>
      <c r="J436" s="22"/>
      <c r="K436" s="23">
        <f t="shared" si="39"/>
        <v>0</v>
      </c>
      <c r="L436" s="23">
        <f t="shared" si="40"/>
        <v>0</v>
      </c>
      <c r="M436" s="24"/>
    </row>
    <row r="437" spans="1:13" ht="15.6" customHeight="1" x14ac:dyDescent="0.25">
      <c r="A437" s="166">
        <v>150020</v>
      </c>
      <c r="B437" s="120"/>
      <c r="C437" s="34" t="s">
        <v>421</v>
      </c>
      <c r="D437" s="35">
        <v>1</v>
      </c>
      <c r="E437" s="189"/>
      <c r="F437" s="21"/>
      <c r="G437" s="21"/>
      <c r="H437" s="21"/>
      <c r="I437" s="21"/>
      <c r="J437" s="22"/>
      <c r="K437" s="23">
        <f t="shared" si="39"/>
        <v>0</v>
      </c>
      <c r="L437" s="23">
        <f t="shared" si="40"/>
        <v>0</v>
      </c>
      <c r="M437" s="24"/>
    </row>
    <row r="438" spans="1:13" ht="15.6" customHeight="1" x14ac:dyDescent="0.25">
      <c r="A438" s="166">
        <v>150179</v>
      </c>
      <c r="B438" s="120"/>
      <c r="C438" s="34" t="s">
        <v>422</v>
      </c>
      <c r="D438" s="35">
        <v>1</v>
      </c>
      <c r="E438" s="189"/>
      <c r="F438" s="21"/>
      <c r="G438" s="21"/>
      <c r="H438" s="21"/>
      <c r="I438" s="21"/>
      <c r="J438" s="22"/>
      <c r="K438" s="23">
        <f t="shared" si="39"/>
        <v>0</v>
      </c>
      <c r="L438" s="23">
        <f t="shared" si="40"/>
        <v>0</v>
      </c>
      <c r="M438" s="24"/>
    </row>
    <row r="439" spans="1:13" ht="15.6" customHeight="1" x14ac:dyDescent="0.25">
      <c r="A439" s="166">
        <v>150023</v>
      </c>
      <c r="B439" s="120"/>
      <c r="C439" s="34" t="s">
        <v>423</v>
      </c>
      <c r="D439" s="35">
        <v>1</v>
      </c>
      <c r="E439" s="189"/>
      <c r="F439" s="21"/>
      <c r="G439" s="21"/>
      <c r="H439" s="21"/>
      <c r="I439" s="21"/>
      <c r="J439" s="22"/>
      <c r="K439" s="23">
        <f t="shared" si="39"/>
        <v>0</v>
      </c>
      <c r="L439" s="23">
        <f t="shared" si="40"/>
        <v>0</v>
      </c>
      <c r="M439" s="24"/>
    </row>
    <row r="440" spans="1:13" ht="15.6" customHeight="1" x14ac:dyDescent="0.25">
      <c r="A440" s="163">
        <v>150078</v>
      </c>
      <c r="B440" s="120"/>
      <c r="C440" s="34" t="s">
        <v>424</v>
      </c>
      <c r="D440" s="35">
        <v>1</v>
      </c>
      <c r="E440" s="189"/>
      <c r="F440" s="21"/>
      <c r="G440" s="21"/>
      <c r="H440" s="21"/>
      <c r="I440" s="21"/>
      <c r="J440" s="22"/>
      <c r="K440" s="23">
        <f t="shared" si="39"/>
        <v>0</v>
      </c>
      <c r="L440" s="23">
        <f t="shared" si="40"/>
        <v>0</v>
      </c>
      <c r="M440" s="24"/>
    </row>
    <row r="441" spans="1:13" ht="15.6" customHeight="1" x14ac:dyDescent="0.25">
      <c r="A441" s="163">
        <v>150047</v>
      </c>
      <c r="B441" s="120"/>
      <c r="C441" s="34" t="s">
        <v>425</v>
      </c>
      <c r="D441" s="35">
        <v>1</v>
      </c>
      <c r="E441" s="189"/>
      <c r="F441" s="21"/>
      <c r="G441" s="21"/>
      <c r="H441" s="21"/>
      <c r="I441" s="21"/>
      <c r="J441" s="22"/>
      <c r="K441" s="23">
        <f t="shared" si="39"/>
        <v>0</v>
      </c>
      <c r="L441" s="23">
        <f t="shared" si="40"/>
        <v>0</v>
      </c>
      <c r="M441" s="24"/>
    </row>
    <row r="442" spans="1:13" ht="15.6" customHeight="1" x14ac:dyDescent="0.25">
      <c r="A442" s="166">
        <v>150025</v>
      </c>
      <c r="B442" s="120"/>
      <c r="C442" s="34" t="s">
        <v>426</v>
      </c>
      <c r="D442" s="35">
        <v>1</v>
      </c>
      <c r="E442" s="189"/>
      <c r="F442" s="21"/>
      <c r="G442" s="21"/>
      <c r="H442" s="21"/>
      <c r="I442" s="21"/>
      <c r="J442" s="22"/>
      <c r="K442" s="23">
        <f t="shared" si="39"/>
        <v>0</v>
      </c>
      <c r="L442" s="23">
        <f t="shared" si="40"/>
        <v>0</v>
      </c>
      <c r="M442" s="24"/>
    </row>
    <row r="443" spans="1:13" ht="15.6" customHeight="1" x14ac:dyDescent="0.25">
      <c r="A443" s="166">
        <v>150026</v>
      </c>
      <c r="B443" s="120"/>
      <c r="C443" s="34" t="s">
        <v>427</v>
      </c>
      <c r="D443" s="35">
        <v>1</v>
      </c>
      <c r="E443" s="189"/>
      <c r="F443" s="21"/>
      <c r="G443" s="21"/>
      <c r="H443" s="21"/>
      <c r="I443" s="21"/>
      <c r="J443" s="22"/>
      <c r="K443" s="23">
        <f t="shared" si="39"/>
        <v>0</v>
      </c>
      <c r="L443" s="23">
        <f t="shared" si="40"/>
        <v>0</v>
      </c>
      <c r="M443" s="24"/>
    </row>
    <row r="444" spans="1:13" ht="15.6" customHeight="1" x14ac:dyDescent="0.25">
      <c r="A444" s="166">
        <v>150027</v>
      </c>
      <c r="B444" s="120"/>
      <c r="C444" s="34" t="s">
        <v>428</v>
      </c>
      <c r="D444" s="35">
        <v>1</v>
      </c>
      <c r="E444" s="189"/>
      <c r="F444" s="21"/>
      <c r="G444" s="21"/>
      <c r="H444" s="21"/>
      <c r="I444" s="21"/>
      <c r="J444" s="22"/>
      <c r="K444" s="23">
        <f t="shared" si="39"/>
        <v>0</v>
      </c>
      <c r="L444" s="23">
        <f t="shared" si="40"/>
        <v>0</v>
      </c>
      <c r="M444" s="24"/>
    </row>
    <row r="445" spans="1:13" ht="15.6" customHeight="1" x14ac:dyDescent="0.25">
      <c r="A445" s="165"/>
      <c r="B445" s="122"/>
      <c r="C445" s="50" t="s">
        <v>429</v>
      </c>
      <c r="D445" s="55"/>
      <c r="E445" s="192"/>
      <c r="F445" s="53"/>
      <c r="G445" s="53"/>
      <c r="H445" s="53"/>
      <c r="I445" s="53"/>
      <c r="J445" s="53"/>
      <c r="K445" s="53"/>
      <c r="L445" s="53"/>
      <c r="M445" s="53"/>
    </row>
    <row r="446" spans="1:13" ht="15.6" customHeight="1" x14ac:dyDescent="0.25">
      <c r="A446" s="163">
        <v>150129</v>
      </c>
      <c r="B446" s="120"/>
      <c r="C446" s="34" t="s">
        <v>430</v>
      </c>
      <c r="D446" s="35">
        <v>1</v>
      </c>
      <c r="E446" s="189"/>
      <c r="F446" s="21"/>
      <c r="G446" s="21"/>
      <c r="H446" s="21"/>
      <c r="I446" s="21"/>
      <c r="J446" s="22"/>
      <c r="K446" s="23">
        <f t="shared" si="39"/>
        <v>0</v>
      </c>
      <c r="L446" s="23">
        <f t="shared" si="40"/>
        <v>0</v>
      </c>
      <c r="M446" s="24"/>
    </row>
    <row r="447" spans="1:13" ht="15.6" customHeight="1" x14ac:dyDescent="0.25">
      <c r="A447" s="166">
        <v>150042</v>
      </c>
      <c r="B447" s="120"/>
      <c r="C447" s="34" t="s">
        <v>431</v>
      </c>
      <c r="D447" s="35">
        <v>1</v>
      </c>
      <c r="E447" s="189"/>
      <c r="F447" s="21"/>
      <c r="G447" s="21"/>
      <c r="H447" s="21"/>
      <c r="I447" s="21"/>
      <c r="J447" s="22"/>
      <c r="K447" s="23">
        <f t="shared" si="39"/>
        <v>0</v>
      </c>
      <c r="L447" s="23">
        <f t="shared" si="40"/>
        <v>0</v>
      </c>
      <c r="M447" s="24"/>
    </row>
    <row r="448" spans="1:13" ht="15.6" customHeight="1" x14ac:dyDescent="0.25">
      <c r="A448" s="166">
        <v>150130</v>
      </c>
      <c r="B448" s="120"/>
      <c r="C448" s="34" t="s">
        <v>432</v>
      </c>
      <c r="D448" s="35">
        <v>1</v>
      </c>
      <c r="E448" s="189"/>
      <c r="F448" s="21"/>
      <c r="G448" s="21"/>
      <c r="H448" s="21"/>
      <c r="I448" s="21"/>
      <c r="J448" s="22"/>
      <c r="K448" s="23">
        <f t="shared" si="39"/>
        <v>0</v>
      </c>
      <c r="L448" s="23">
        <f t="shared" si="40"/>
        <v>0</v>
      </c>
      <c r="M448" s="24"/>
    </row>
    <row r="449" spans="1:13" ht="15.6" customHeight="1" x14ac:dyDescent="0.25">
      <c r="A449" s="166">
        <v>150078</v>
      </c>
      <c r="B449" s="120"/>
      <c r="C449" s="34" t="s">
        <v>433</v>
      </c>
      <c r="D449" s="35">
        <v>1</v>
      </c>
      <c r="E449" s="189"/>
      <c r="F449" s="21"/>
      <c r="G449" s="21"/>
      <c r="H449" s="21"/>
      <c r="I449" s="21"/>
      <c r="J449" s="22"/>
      <c r="K449" s="23">
        <f t="shared" si="39"/>
        <v>0</v>
      </c>
      <c r="L449" s="23">
        <f t="shared" si="40"/>
        <v>0</v>
      </c>
      <c r="M449" s="24"/>
    </row>
    <row r="450" spans="1:13" ht="15.6" hidden="1" customHeight="1" x14ac:dyDescent="0.25">
      <c r="A450" s="163"/>
      <c r="B450" s="120"/>
      <c r="C450" s="56" t="s">
        <v>434</v>
      </c>
      <c r="D450" s="35">
        <v>1</v>
      </c>
      <c r="E450" s="189"/>
      <c r="F450" s="21"/>
      <c r="G450" s="21"/>
      <c r="H450" s="21"/>
      <c r="I450" s="21"/>
      <c r="J450" s="22"/>
      <c r="K450" s="23">
        <f t="shared" si="39"/>
        <v>0</v>
      </c>
      <c r="L450" s="23">
        <f t="shared" si="40"/>
        <v>0</v>
      </c>
      <c r="M450" s="24"/>
    </row>
    <row r="451" spans="1:13" ht="15.6" customHeight="1" x14ac:dyDescent="0.25">
      <c r="A451" s="166">
        <v>150032</v>
      </c>
      <c r="B451" s="123"/>
      <c r="C451" s="34" t="s">
        <v>435</v>
      </c>
      <c r="D451" s="35">
        <v>1</v>
      </c>
      <c r="E451" s="189"/>
      <c r="F451" s="21"/>
      <c r="G451" s="21"/>
      <c r="H451" s="21"/>
      <c r="I451" s="21"/>
      <c r="J451" s="22"/>
      <c r="K451" s="23">
        <f t="shared" si="39"/>
        <v>0</v>
      </c>
      <c r="L451" s="23">
        <f t="shared" si="40"/>
        <v>0</v>
      </c>
      <c r="M451" s="24"/>
    </row>
    <row r="452" spans="1:13" ht="15.6" customHeight="1" x14ac:dyDescent="0.25">
      <c r="A452" s="165"/>
      <c r="B452" s="121"/>
      <c r="C452" s="50" t="s">
        <v>436</v>
      </c>
      <c r="D452" s="57"/>
      <c r="E452" s="193"/>
      <c r="F452" s="53"/>
      <c r="G452" s="53"/>
      <c r="H452" s="53"/>
      <c r="I452" s="53"/>
      <c r="J452" s="53"/>
      <c r="K452" s="53"/>
      <c r="L452" s="53"/>
      <c r="M452" s="53"/>
    </row>
    <row r="453" spans="1:13" ht="15.6" customHeight="1" x14ac:dyDescent="0.25">
      <c r="A453" s="166">
        <v>150127</v>
      </c>
      <c r="B453" s="120"/>
      <c r="C453" s="18" t="s">
        <v>437</v>
      </c>
      <c r="D453" s="35">
        <v>1</v>
      </c>
      <c r="E453" s="189"/>
      <c r="F453" s="21"/>
      <c r="G453" s="21"/>
      <c r="H453" s="21"/>
      <c r="I453" s="21"/>
      <c r="J453" s="22"/>
      <c r="K453" s="23">
        <f t="shared" si="39"/>
        <v>0</v>
      </c>
      <c r="L453" s="23">
        <f t="shared" si="40"/>
        <v>0</v>
      </c>
      <c r="M453" s="24"/>
    </row>
    <row r="454" spans="1:13" ht="15.6" customHeight="1" x14ac:dyDescent="0.25">
      <c r="A454" s="166">
        <v>150028</v>
      </c>
      <c r="B454" s="120"/>
      <c r="C454" s="34" t="s">
        <v>438</v>
      </c>
      <c r="D454" s="58">
        <v>1000</v>
      </c>
      <c r="E454" s="189"/>
      <c r="F454" s="21"/>
      <c r="G454" s="21"/>
      <c r="H454" s="21"/>
      <c r="I454" s="21"/>
      <c r="J454" s="22"/>
      <c r="K454" s="23">
        <f t="shared" si="39"/>
        <v>0</v>
      </c>
      <c r="L454" s="23">
        <f t="shared" si="40"/>
        <v>0</v>
      </c>
      <c r="M454" s="24"/>
    </row>
    <row r="455" spans="1:13" ht="15.6" hidden="1" customHeight="1" x14ac:dyDescent="0.25">
      <c r="A455" s="163" t="s">
        <v>439</v>
      </c>
      <c r="B455" s="120"/>
      <c r="C455" s="34" t="s">
        <v>440</v>
      </c>
      <c r="D455" s="35">
        <v>1</v>
      </c>
      <c r="E455" s="20"/>
      <c r="F455" s="21"/>
      <c r="G455" s="21"/>
      <c r="H455" s="21"/>
      <c r="I455" s="21"/>
      <c r="J455" s="22"/>
      <c r="K455" s="23">
        <f t="shared" si="39"/>
        <v>0</v>
      </c>
      <c r="L455" s="23">
        <f t="shared" si="40"/>
        <v>0</v>
      </c>
      <c r="M455" s="24"/>
    </row>
    <row r="456" spans="1:13" ht="15.6" hidden="1" customHeight="1" x14ac:dyDescent="0.25">
      <c r="A456" s="163" t="s">
        <v>441</v>
      </c>
      <c r="B456" s="120"/>
      <c r="C456" s="34" t="s">
        <v>442</v>
      </c>
      <c r="D456" s="35">
        <v>1</v>
      </c>
      <c r="E456" s="20"/>
      <c r="F456" s="21"/>
      <c r="G456" s="21"/>
      <c r="H456" s="21"/>
      <c r="I456" s="21"/>
      <c r="J456" s="22"/>
      <c r="K456" s="23">
        <f t="shared" si="39"/>
        <v>0</v>
      </c>
      <c r="L456" s="23">
        <f t="shared" si="40"/>
        <v>0</v>
      </c>
      <c r="M456" s="24"/>
    </row>
    <row r="457" spans="1:13" ht="15.6" hidden="1" customHeight="1" x14ac:dyDescent="0.25">
      <c r="A457" s="163"/>
      <c r="B457" s="120"/>
      <c r="C457" s="34" t="s">
        <v>443</v>
      </c>
      <c r="D457" s="35">
        <v>1</v>
      </c>
      <c r="E457" s="20"/>
      <c r="F457" s="21"/>
      <c r="G457" s="21"/>
      <c r="H457" s="21"/>
      <c r="I457" s="21"/>
      <c r="J457" s="22"/>
      <c r="K457" s="23">
        <f t="shared" si="39"/>
        <v>0</v>
      </c>
      <c r="L457" s="23">
        <f t="shared" si="40"/>
        <v>0</v>
      </c>
      <c r="M457" s="24"/>
    </row>
    <row r="458" spans="1:13" ht="15.6" customHeight="1" x14ac:dyDescent="0.25">
      <c r="A458" s="164"/>
      <c r="B458" s="121"/>
      <c r="C458" s="50" t="s">
        <v>444</v>
      </c>
      <c r="D458" s="51"/>
      <c r="E458" s="192"/>
      <c r="F458" s="53"/>
      <c r="G458" s="53"/>
      <c r="H458" s="53"/>
      <c r="I458" s="53"/>
      <c r="J458" s="53"/>
      <c r="K458" s="53"/>
      <c r="L458" s="53"/>
      <c r="M458" s="53"/>
    </row>
    <row r="459" spans="1:13" ht="15.6" customHeight="1" x14ac:dyDescent="0.25">
      <c r="A459" s="166">
        <v>150116</v>
      </c>
      <c r="B459" s="123"/>
      <c r="C459" s="34" t="s">
        <v>388</v>
      </c>
      <c r="D459" s="35">
        <v>1</v>
      </c>
      <c r="E459" s="189"/>
      <c r="F459" s="21"/>
      <c r="G459" s="21"/>
      <c r="H459" s="21"/>
      <c r="I459" s="21"/>
      <c r="J459" s="22"/>
      <c r="K459" s="23">
        <f t="shared" si="39"/>
        <v>0</v>
      </c>
      <c r="L459" s="23">
        <f t="shared" si="40"/>
        <v>0</v>
      </c>
      <c r="M459" s="24"/>
    </row>
    <row r="460" spans="1:13" ht="15.6" customHeight="1" x14ac:dyDescent="0.25">
      <c r="A460" s="166">
        <v>150142</v>
      </c>
      <c r="B460" s="123"/>
      <c r="C460" s="34" t="s">
        <v>389</v>
      </c>
      <c r="D460" s="35">
        <v>1</v>
      </c>
      <c r="E460" s="189"/>
      <c r="F460" s="21"/>
      <c r="G460" s="21"/>
      <c r="H460" s="21"/>
      <c r="I460" s="21"/>
      <c r="J460" s="22"/>
      <c r="K460" s="23">
        <f t="shared" si="39"/>
        <v>0</v>
      </c>
      <c r="L460" s="23">
        <f t="shared" si="40"/>
        <v>0</v>
      </c>
      <c r="M460" s="24"/>
    </row>
    <row r="461" spans="1:13" ht="15.6" hidden="1" customHeight="1" x14ac:dyDescent="0.25">
      <c r="A461" s="166">
        <v>150158</v>
      </c>
      <c r="B461" s="123"/>
      <c r="C461" s="34" t="s">
        <v>390</v>
      </c>
      <c r="D461" s="35">
        <v>1</v>
      </c>
      <c r="E461" s="20"/>
      <c r="F461" s="21"/>
      <c r="G461" s="21"/>
      <c r="H461" s="21"/>
      <c r="I461" s="21"/>
      <c r="J461" s="22"/>
      <c r="K461" s="23">
        <f t="shared" si="39"/>
        <v>0</v>
      </c>
      <c r="L461" s="23">
        <f t="shared" si="40"/>
        <v>0</v>
      </c>
      <c r="M461" s="24"/>
    </row>
    <row r="462" spans="1:13" ht="15.6" hidden="1" customHeight="1" x14ac:dyDescent="0.25">
      <c r="A462" s="166">
        <v>150159</v>
      </c>
      <c r="B462" s="123"/>
      <c r="C462" s="34" t="s">
        <v>391</v>
      </c>
      <c r="D462" s="35">
        <v>1</v>
      </c>
      <c r="E462" s="20"/>
      <c r="F462" s="21"/>
      <c r="G462" s="21"/>
      <c r="H462" s="21"/>
      <c r="I462" s="21"/>
      <c r="J462" s="22"/>
      <c r="K462" s="23">
        <f t="shared" si="39"/>
        <v>0</v>
      </c>
      <c r="L462" s="23">
        <f t="shared" si="40"/>
        <v>0</v>
      </c>
      <c r="M462" s="24"/>
    </row>
    <row r="463" spans="1:13" ht="15.6" hidden="1" customHeight="1" x14ac:dyDescent="0.25">
      <c r="A463" s="166">
        <v>150093</v>
      </c>
      <c r="B463" s="123"/>
      <c r="C463" s="34" t="s">
        <v>445</v>
      </c>
      <c r="D463" s="35">
        <v>1</v>
      </c>
      <c r="E463" s="20"/>
      <c r="F463" s="21"/>
      <c r="G463" s="21"/>
      <c r="H463" s="21"/>
      <c r="I463" s="21"/>
      <c r="J463" s="22"/>
      <c r="K463" s="23">
        <f t="shared" si="39"/>
        <v>0</v>
      </c>
      <c r="L463" s="23">
        <f t="shared" si="40"/>
        <v>0</v>
      </c>
      <c r="M463" s="24"/>
    </row>
    <row r="464" spans="1:13" ht="15.6" hidden="1" customHeight="1" x14ac:dyDescent="0.25">
      <c r="A464" s="166">
        <v>150094</v>
      </c>
      <c r="B464" s="123"/>
      <c r="C464" s="34" t="s">
        <v>446</v>
      </c>
      <c r="D464" s="35">
        <v>1</v>
      </c>
      <c r="E464" s="20"/>
      <c r="F464" s="21"/>
      <c r="G464" s="21"/>
      <c r="H464" s="21"/>
      <c r="I464" s="21"/>
      <c r="J464" s="22"/>
      <c r="K464" s="23">
        <f t="shared" si="39"/>
        <v>0</v>
      </c>
      <c r="L464" s="23">
        <f t="shared" si="40"/>
        <v>0</v>
      </c>
      <c r="M464" s="24"/>
    </row>
    <row r="465" spans="1:13" ht="15.6" hidden="1" customHeight="1" x14ac:dyDescent="0.25">
      <c r="A465" s="166"/>
      <c r="B465" s="123"/>
      <c r="C465" s="34" t="s">
        <v>394</v>
      </c>
      <c r="D465" s="35">
        <v>1</v>
      </c>
      <c r="E465" s="20"/>
      <c r="F465" s="21"/>
      <c r="G465" s="21"/>
      <c r="H465" s="21"/>
      <c r="I465" s="21"/>
      <c r="J465" s="22"/>
      <c r="K465" s="23">
        <f t="shared" si="39"/>
        <v>0</v>
      </c>
      <c r="L465" s="23">
        <f t="shared" si="40"/>
        <v>0</v>
      </c>
      <c r="M465" s="24"/>
    </row>
    <row r="466" spans="1:13" ht="15.6" hidden="1" customHeight="1" x14ac:dyDescent="0.25">
      <c r="A466" s="166"/>
      <c r="B466" s="123"/>
      <c r="C466" s="34" t="s">
        <v>395</v>
      </c>
      <c r="D466" s="35">
        <v>1</v>
      </c>
      <c r="E466" s="20"/>
      <c r="F466" s="21"/>
      <c r="G466" s="21"/>
      <c r="H466" s="21"/>
      <c r="I466" s="21"/>
      <c r="J466" s="22"/>
      <c r="K466" s="23">
        <f t="shared" si="39"/>
        <v>0</v>
      </c>
      <c r="L466" s="23">
        <f t="shared" si="40"/>
        <v>0</v>
      </c>
      <c r="M466" s="24"/>
    </row>
    <row r="467" spans="1:13" ht="15.6" hidden="1" customHeight="1" x14ac:dyDescent="0.25">
      <c r="A467" s="166"/>
      <c r="B467" s="123"/>
      <c r="C467" s="34" t="s">
        <v>396</v>
      </c>
      <c r="D467" s="35">
        <v>1</v>
      </c>
      <c r="E467" s="20"/>
      <c r="F467" s="21"/>
      <c r="G467" s="21"/>
      <c r="H467" s="21"/>
      <c r="I467" s="21"/>
      <c r="J467" s="22"/>
      <c r="K467" s="23">
        <f t="shared" ref="K467:K530" si="41">2*H467-J467</f>
        <v>0</v>
      </c>
      <c r="L467" s="23">
        <f t="shared" ref="L467:L530" si="42">E467*K467</f>
        <v>0</v>
      </c>
      <c r="M467" s="24"/>
    </row>
    <row r="468" spans="1:13" ht="15.6" hidden="1" customHeight="1" x14ac:dyDescent="0.25">
      <c r="A468" s="166"/>
      <c r="B468" s="123"/>
      <c r="C468" s="34" t="s">
        <v>397</v>
      </c>
      <c r="D468" s="35">
        <v>1</v>
      </c>
      <c r="E468" s="20"/>
      <c r="F468" s="21"/>
      <c r="G468" s="21"/>
      <c r="H468" s="21"/>
      <c r="I468" s="21"/>
      <c r="J468" s="22"/>
      <c r="K468" s="23">
        <f t="shared" si="41"/>
        <v>0</v>
      </c>
      <c r="L468" s="23">
        <f t="shared" si="42"/>
        <v>0</v>
      </c>
      <c r="M468" s="24"/>
    </row>
    <row r="469" spans="1:13" ht="15.6" customHeight="1" x14ac:dyDescent="0.25">
      <c r="A469" s="164"/>
      <c r="B469" s="121"/>
      <c r="C469" s="50" t="s">
        <v>447</v>
      </c>
      <c r="D469" s="51"/>
      <c r="E469" s="192"/>
      <c r="F469" s="53"/>
      <c r="G469" s="53"/>
      <c r="H469" s="53"/>
      <c r="I469" s="53"/>
      <c r="J469" s="53"/>
      <c r="K469" s="53"/>
      <c r="L469" s="53"/>
      <c r="M469" s="53"/>
    </row>
    <row r="470" spans="1:13" ht="15.6" customHeight="1" x14ac:dyDescent="0.25">
      <c r="A470" s="166">
        <v>150131</v>
      </c>
      <c r="B470" s="123"/>
      <c r="C470" s="34" t="s">
        <v>399</v>
      </c>
      <c r="D470" s="35">
        <v>1</v>
      </c>
      <c r="E470" s="189"/>
      <c r="F470" s="21"/>
      <c r="G470" s="21"/>
      <c r="H470" s="21"/>
      <c r="I470" s="21"/>
      <c r="J470" s="22"/>
      <c r="K470" s="23">
        <f t="shared" si="41"/>
        <v>0</v>
      </c>
      <c r="L470" s="23">
        <f t="shared" si="42"/>
        <v>0</v>
      </c>
      <c r="M470" s="24"/>
    </row>
    <row r="471" spans="1:13" ht="15.6" hidden="1" customHeight="1" x14ac:dyDescent="0.25">
      <c r="A471" s="166"/>
      <c r="B471" s="123"/>
      <c r="C471" s="34" t="s">
        <v>400</v>
      </c>
      <c r="D471" s="35">
        <v>1</v>
      </c>
      <c r="E471" s="189"/>
      <c r="F471" s="21"/>
      <c r="G471" s="21"/>
      <c r="H471" s="21"/>
      <c r="I471" s="21"/>
      <c r="J471" s="22"/>
      <c r="K471" s="23">
        <f t="shared" si="41"/>
        <v>0</v>
      </c>
      <c r="L471" s="23">
        <f t="shared" si="42"/>
        <v>0</v>
      </c>
      <c r="M471" s="24"/>
    </row>
    <row r="472" spans="1:13" ht="15.6" customHeight="1" x14ac:dyDescent="0.25">
      <c r="A472" s="166">
        <v>150121</v>
      </c>
      <c r="B472" s="123"/>
      <c r="C472" s="34" t="s">
        <v>401</v>
      </c>
      <c r="D472" s="35">
        <v>1</v>
      </c>
      <c r="E472" s="189"/>
      <c r="F472" s="21"/>
      <c r="G472" s="21"/>
      <c r="H472" s="21"/>
      <c r="I472" s="21"/>
      <c r="J472" s="22"/>
      <c r="K472" s="23">
        <f t="shared" si="41"/>
        <v>0</v>
      </c>
      <c r="L472" s="23">
        <f t="shared" si="42"/>
        <v>0</v>
      </c>
      <c r="M472" s="24"/>
    </row>
    <row r="473" spans="1:13" ht="15.6" hidden="1" customHeight="1" x14ac:dyDescent="0.25">
      <c r="A473" s="166"/>
      <c r="B473" s="123"/>
      <c r="C473" s="34" t="s">
        <v>402</v>
      </c>
      <c r="D473" s="35">
        <v>1</v>
      </c>
      <c r="E473" s="189"/>
      <c r="F473" s="21"/>
      <c r="G473" s="21"/>
      <c r="H473" s="21"/>
      <c r="I473" s="21"/>
      <c r="J473" s="22"/>
      <c r="K473" s="23">
        <f t="shared" si="41"/>
        <v>0</v>
      </c>
      <c r="L473" s="23">
        <f t="shared" si="42"/>
        <v>0</v>
      </c>
      <c r="M473" s="24"/>
    </row>
    <row r="474" spans="1:13" ht="15.6" hidden="1" customHeight="1" x14ac:dyDescent="0.25">
      <c r="A474" s="166"/>
      <c r="B474" s="123"/>
      <c r="C474" s="34" t="s">
        <v>403</v>
      </c>
      <c r="D474" s="35">
        <v>1</v>
      </c>
      <c r="E474" s="189"/>
      <c r="F474" s="21"/>
      <c r="G474" s="21"/>
      <c r="H474" s="21"/>
      <c r="I474" s="21"/>
      <c r="J474" s="22"/>
      <c r="K474" s="23">
        <f t="shared" si="41"/>
        <v>0</v>
      </c>
      <c r="L474" s="23">
        <f t="shared" si="42"/>
        <v>0</v>
      </c>
      <c r="M474" s="24"/>
    </row>
    <row r="475" spans="1:13" ht="15.6" customHeight="1" x14ac:dyDescent="0.25">
      <c r="A475" s="166">
        <v>150011</v>
      </c>
      <c r="B475" s="123"/>
      <c r="C475" s="34" t="s">
        <v>404</v>
      </c>
      <c r="D475" s="35">
        <v>1</v>
      </c>
      <c r="E475" s="189"/>
      <c r="F475" s="21"/>
      <c r="G475" s="21"/>
      <c r="H475" s="21"/>
      <c r="I475" s="21"/>
      <c r="J475" s="22"/>
      <c r="K475" s="23">
        <f t="shared" si="41"/>
        <v>0</v>
      </c>
      <c r="L475" s="23">
        <f t="shared" si="42"/>
        <v>0</v>
      </c>
      <c r="M475" s="24"/>
    </row>
    <row r="476" spans="1:13" ht="15.6" customHeight="1" x14ac:dyDescent="0.25">
      <c r="A476" s="245" t="s">
        <v>448</v>
      </c>
      <c r="B476" s="245"/>
      <c r="C476" s="245"/>
      <c r="D476" s="245"/>
      <c r="E476" s="245"/>
      <c r="F476" s="245"/>
      <c r="G476" s="245"/>
      <c r="H476" s="245"/>
      <c r="I476" s="245"/>
      <c r="J476" s="245"/>
      <c r="K476" s="245"/>
      <c r="L476" s="245"/>
      <c r="M476" s="246"/>
    </row>
    <row r="477" spans="1:13" ht="15.6" customHeight="1" x14ac:dyDescent="0.25">
      <c r="A477" s="177">
        <v>150175</v>
      </c>
      <c r="B477" s="125"/>
      <c r="C477" s="59" t="s">
        <v>449</v>
      </c>
      <c r="D477" s="35">
        <v>400</v>
      </c>
      <c r="E477" s="189"/>
      <c r="F477" s="21"/>
      <c r="G477" s="21"/>
      <c r="H477" s="21"/>
      <c r="I477" s="21"/>
      <c r="J477" s="22"/>
      <c r="K477" s="23">
        <f t="shared" si="41"/>
        <v>0</v>
      </c>
      <c r="L477" s="23">
        <f t="shared" si="42"/>
        <v>0</v>
      </c>
      <c r="M477" s="24"/>
    </row>
    <row r="478" spans="1:13" ht="15.6" customHeight="1" x14ac:dyDescent="0.25">
      <c r="A478" s="166">
        <v>150037</v>
      </c>
      <c r="B478" s="121"/>
      <c r="C478" s="60" t="s">
        <v>450</v>
      </c>
      <c r="D478" s="35">
        <v>200</v>
      </c>
      <c r="E478" s="189"/>
      <c r="F478" s="21"/>
      <c r="G478" s="21"/>
      <c r="H478" s="21"/>
      <c r="I478" s="21"/>
      <c r="J478" s="22"/>
      <c r="K478" s="23">
        <f t="shared" si="41"/>
        <v>0</v>
      </c>
      <c r="L478" s="23">
        <f t="shared" si="42"/>
        <v>0</v>
      </c>
      <c r="M478" s="24"/>
    </row>
    <row r="479" spans="1:13" ht="15.6" customHeight="1" x14ac:dyDescent="0.25">
      <c r="A479" s="166">
        <v>150036</v>
      </c>
      <c r="B479" s="121"/>
      <c r="C479" s="60" t="s">
        <v>451</v>
      </c>
      <c r="D479" s="35">
        <v>400</v>
      </c>
      <c r="E479" s="189"/>
      <c r="F479" s="21"/>
      <c r="G479" s="21"/>
      <c r="H479" s="21"/>
      <c r="I479" s="21"/>
      <c r="J479" s="22"/>
      <c r="K479" s="23">
        <f t="shared" si="41"/>
        <v>0</v>
      </c>
      <c r="L479" s="23">
        <f t="shared" si="42"/>
        <v>0</v>
      </c>
      <c r="M479" s="24"/>
    </row>
    <row r="480" spans="1:13" ht="15.6" hidden="1" customHeight="1" x14ac:dyDescent="0.25">
      <c r="A480" s="163"/>
      <c r="B480" s="121"/>
      <c r="C480" s="60" t="s">
        <v>452</v>
      </c>
      <c r="D480" s="35">
        <v>100</v>
      </c>
      <c r="E480" s="189"/>
      <c r="F480" s="21"/>
      <c r="G480" s="21"/>
      <c r="H480" s="21"/>
      <c r="I480" s="21"/>
      <c r="J480" s="22"/>
      <c r="K480" s="23">
        <f t="shared" si="41"/>
        <v>0</v>
      </c>
      <c r="L480" s="23">
        <f t="shared" si="42"/>
        <v>0</v>
      </c>
      <c r="M480" s="24"/>
    </row>
    <row r="481" spans="1:13" ht="15.6" customHeight="1" x14ac:dyDescent="0.25">
      <c r="A481" s="166">
        <v>150053</v>
      </c>
      <c r="B481" s="121"/>
      <c r="C481" s="60" t="s">
        <v>453</v>
      </c>
      <c r="D481" s="35">
        <v>200</v>
      </c>
      <c r="E481" s="189"/>
      <c r="F481" s="21"/>
      <c r="G481" s="21"/>
      <c r="H481" s="21"/>
      <c r="I481" s="21"/>
      <c r="J481" s="22"/>
      <c r="K481" s="23">
        <f t="shared" si="41"/>
        <v>0</v>
      </c>
      <c r="L481" s="23">
        <f t="shared" si="42"/>
        <v>0</v>
      </c>
      <c r="M481" s="24"/>
    </row>
    <row r="482" spans="1:13" ht="15.6" customHeight="1" x14ac:dyDescent="0.25">
      <c r="A482" s="163">
        <v>150050</v>
      </c>
      <c r="B482" s="121"/>
      <c r="C482" s="60" t="s">
        <v>454</v>
      </c>
      <c r="D482" s="35">
        <v>100</v>
      </c>
      <c r="E482" s="189"/>
      <c r="F482" s="21"/>
      <c r="G482" s="21"/>
      <c r="H482" s="21"/>
      <c r="I482" s="21"/>
      <c r="J482" s="22"/>
      <c r="K482" s="23">
        <f t="shared" si="41"/>
        <v>0</v>
      </c>
      <c r="L482" s="23">
        <f t="shared" si="42"/>
        <v>0</v>
      </c>
      <c r="M482" s="24"/>
    </row>
    <row r="483" spans="1:13" ht="15.6" customHeight="1" x14ac:dyDescent="0.25">
      <c r="A483" s="166">
        <v>150154</v>
      </c>
      <c r="B483" s="121"/>
      <c r="C483" s="60" t="s">
        <v>455</v>
      </c>
      <c r="D483" s="35">
        <v>400</v>
      </c>
      <c r="E483" s="189"/>
      <c r="F483" s="21"/>
      <c r="G483" s="21"/>
      <c r="H483" s="21"/>
      <c r="I483" s="21"/>
      <c r="J483" s="22"/>
      <c r="K483" s="23">
        <f t="shared" si="41"/>
        <v>0</v>
      </c>
      <c r="L483" s="23">
        <f t="shared" si="42"/>
        <v>0</v>
      </c>
      <c r="M483" s="24"/>
    </row>
    <row r="484" spans="1:13" ht="15.6" hidden="1" customHeight="1" x14ac:dyDescent="0.25">
      <c r="A484" s="166">
        <v>150149</v>
      </c>
      <c r="B484" s="121"/>
      <c r="C484" s="60" t="s">
        <v>456</v>
      </c>
      <c r="D484" s="35">
        <v>200</v>
      </c>
      <c r="E484" s="189"/>
      <c r="F484" s="21"/>
      <c r="G484" s="21"/>
      <c r="H484" s="21"/>
      <c r="I484" s="21"/>
      <c r="J484" s="22"/>
      <c r="K484" s="23">
        <f t="shared" si="41"/>
        <v>0</v>
      </c>
      <c r="L484" s="23">
        <f t="shared" si="42"/>
        <v>0</v>
      </c>
      <c r="M484" s="24"/>
    </row>
    <row r="485" spans="1:13" ht="15.6" customHeight="1" x14ac:dyDescent="0.25">
      <c r="A485" s="166">
        <v>150010</v>
      </c>
      <c r="B485" s="121"/>
      <c r="C485" s="60" t="s">
        <v>457</v>
      </c>
      <c r="D485" s="35">
        <v>100</v>
      </c>
      <c r="E485" s="189"/>
      <c r="F485" s="21"/>
      <c r="G485" s="21"/>
      <c r="H485" s="21"/>
      <c r="I485" s="21"/>
      <c r="J485" s="22"/>
      <c r="K485" s="23">
        <f t="shared" si="41"/>
        <v>0</v>
      </c>
      <c r="L485" s="23">
        <f t="shared" si="42"/>
        <v>0</v>
      </c>
      <c r="M485" s="24"/>
    </row>
    <row r="486" spans="1:13" ht="15.6" customHeight="1" x14ac:dyDescent="0.25">
      <c r="A486" s="166">
        <v>150038</v>
      </c>
      <c r="B486" s="121"/>
      <c r="C486" s="60" t="s">
        <v>458</v>
      </c>
      <c r="D486" s="35">
        <v>400</v>
      </c>
      <c r="E486" s="189"/>
      <c r="F486" s="21"/>
      <c r="G486" s="21"/>
      <c r="H486" s="21"/>
      <c r="I486" s="21"/>
      <c r="J486" s="22"/>
      <c r="K486" s="23">
        <f t="shared" si="41"/>
        <v>0</v>
      </c>
      <c r="L486" s="23">
        <f t="shared" si="42"/>
        <v>0</v>
      </c>
      <c r="M486" s="24"/>
    </row>
    <row r="487" spans="1:13" ht="15.6" hidden="1" customHeight="1" x14ac:dyDescent="0.25">
      <c r="A487" s="163"/>
      <c r="B487" s="121"/>
      <c r="C487" s="60" t="s">
        <v>459</v>
      </c>
      <c r="D487" s="35">
        <v>400</v>
      </c>
      <c r="E487" s="189"/>
      <c r="F487" s="21"/>
      <c r="G487" s="21"/>
      <c r="H487" s="21"/>
      <c r="I487" s="21"/>
      <c r="J487" s="22"/>
      <c r="K487" s="23">
        <f t="shared" si="41"/>
        <v>0</v>
      </c>
      <c r="L487" s="23">
        <f t="shared" si="42"/>
        <v>0</v>
      </c>
      <c r="M487" s="24"/>
    </row>
    <row r="488" spans="1:13" ht="15.6" customHeight="1" x14ac:dyDescent="0.25">
      <c r="A488" s="166">
        <v>150041</v>
      </c>
      <c r="B488" s="121"/>
      <c r="C488" s="60" t="s">
        <v>460</v>
      </c>
      <c r="D488" s="35">
        <v>400</v>
      </c>
      <c r="E488" s="189"/>
      <c r="F488" s="21"/>
      <c r="G488" s="21"/>
      <c r="H488" s="21"/>
      <c r="I488" s="21"/>
      <c r="J488" s="22"/>
      <c r="K488" s="23">
        <f t="shared" si="41"/>
        <v>0</v>
      </c>
      <c r="L488" s="23">
        <f t="shared" si="42"/>
        <v>0</v>
      </c>
      <c r="M488" s="24"/>
    </row>
    <row r="489" spans="1:13" ht="15.6" customHeight="1" x14ac:dyDescent="0.25">
      <c r="A489" s="163">
        <v>150046</v>
      </c>
      <c r="B489" s="121"/>
      <c r="C489" s="60" t="s">
        <v>461</v>
      </c>
      <c r="D489" s="35">
        <v>200</v>
      </c>
      <c r="E489" s="189"/>
      <c r="F489" s="21"/>
      <c r="G489" s="21"/>
      <c r="H489" s="21"/>
      <c r="I489" s="21"/>
      <c r="J489" s="22"/>
      <c r="K489" s="23">
        <f t="shared" si="41"/>
        <v>0</v>
      </c>
      <c r="L489" s="23">
        <f t="shared" si="42"/>
        <v>0</v>
      </c>
      <c r="M489" s="24"/>
    </row>
    <row r="490" spans="1:13" ht="15.6" customHeight="1" x14ac:dyDescent="0.25">
      <c r="A490" s="163">
        <v>150049</v>
      </c>
      <c r="B490" s="121"/>
      <c r="C490" s="60" t="s">
        <v>462</v>
      </c>
      <c r="D490" s="35">
        <v>100</v>
      </c>
      <c r="E490" s="189"/>
      <c r="F490" s="21"/>
      <c r="G490" s="21"/>
      <c r="H490" s="21"/>
      <c r="I490" s="21"/>
      <c r="J490" s="22"/>
      <c r="K490" s="23">
        <f t="shared" si="41"/>
        <v>0</v>
      </c>
      <c r="L490" s="23">
        <f t="shared" si="42"/>
        <v>0</v>
      </c>
      <c r="M490" s="24"/>
    </row>
    <row r="491" spans="1:13" ht="15.6" hidden="1" customHeight="1" x14ac:dyDescent="0.25">
      <c r="A491" s="163"/>
      <c r="B491" s="121"/>
      <c r="C491" s="60" t="s">
        <v>463</v>
      </c>
      <c r="D491" s="35">
        <v>100</v>
      </c>
      <c r="E491" s="189"/>
      <c r="F491" s="21"/>
      <c r="G491" s="21"/>
      <c r="H491" s="21"/>
      <c r="I491" s="21"/>
      <c r="J491" s="22"/>
      <c r="K491" s="23">
        <f t="shared" si="41"/>
        <v>0</v>
      </c>
      <c r="L491" s="23">
        <f t="shared" si="42"/>
        <v>0</v>
      </c>
      <c r="M491" s="24"/>
    </row>
    <row r="492" spans="1:13" ht="15.6" hidden="1" customHeight="1" x14ac:dyDescent="0.25">
      <c r="A492" s="163"/>
      <c r="B492" s="121"/>
      <c r="C492" s="60" t="s">
        <v>464</v>
      </c>
      <c r="D492" s="35">
        <v>200</v>
      </c>
      <c r="E492" s="189"/>
      <c r="F492" s="21"/>
      <c r="G492" s="21"/>
      <c r="H492" s="21"/>
      <c r="I492" s="21"/>
      <c r="J492" s="22"/>
      <c r="K492" s="23">
        <f t="shared" si="41"/>
        <v>0</v>
      </c>
      <c r="L492" s="23">
        <f t="shared" si="42"/>
        <v>0</v>
      </c>
      <c r="M492" s="24"/>
    </row>
    <row r="493" spans="1:13" ht="15.6" hidden="1" customHeight="1" x14ac:dyDescent="0.25">
      <c r="A493" s="163"/>
      <c r="B493" s="121"/>
      <c r="C493" s="60" t="s">
        <v>465</v>
      </c>
      <c r="D493" s="35">
        <v>100</v>
      </c>
      <c r="E493" s="189"/>
      <c r="F493" s="21"/>
      <c r="G493" s="21"/>
      <c r="H493" s="21"/>
      <c r="I493" s="21"/>
      <c r="J493" s="22"/>
      <c r="K493" s="23">
        <f t="shared" si="41"/>
        <v>0</v>
      </c>
      <c r="L493" s="23">
        <f t="shared" si="42"/>
        <v>0</v>
      </c>
      <c r="M493" s="24"/>
    </row>
    <row r="494" spans="1:13" ht="15.6" customHeight="1" x14ac:dyDescent="0.25">
      <c r="A494" s="166">
        <v>150043</v>
      </c>
      <c r="B494" s="187"/>
      <c r="C494" s="60" t="s">
        <v>466</v>
      </c>
      <c r="D494" s="35">
        <v>400</v>
      </c>
      <c r="E494" s="189"/>
      <c r="F494" s="21"/>
      <c r="G494" s="21"/>
      <c r="H494" s="21"/>
      <c r="I494" s="21"/>
      <c r="J494" s="22"/>
      <c r="K494" s="23">
        <f t="shared" si="41"/>
        <v>0</v>
      </c>
      <c r="L494" s="23">
        <f t="shared" si="42"/>
        <v>0</v>
      </c>
      <c r="M494" s="24"/>
    </row>
    <row r="495" spans="1:13" ht="15.6" customHeight="1" x14ac:dyDescent="0.25">
      <c r="A495" s="166">
        <v>150082</v>
      </c>
      <c r="B495" s="121"/>
      <c r="C495" s="60" t="s">
        <v>467</v>
      </c>
      <c r="D495" s="35">
        <v>200</v>
      </c>
      <c r="E495" s="189"/>
      <c r="F495" s="21"/>
      <c r="G495" s="21"/>
      <c r="H495" s="21"/>
      <c r="I495" s="21"/>
      <c r="J495" s="22"/>
      <c r="K495" s="23">
        <f t="shared" si="41"/>
        <v>0</v>
      </c>
      <c r="L495" s="23">
        <f t="shared" si="42"/>
        <v>0</v>
      </c>
      <c r="M495" s="24"/>
    </row>
    <row r="496" spans="1:13" ht="15.6" hidden="1" customHeight="1" x14ac:dyDescent="0.25">
      <c r="A496" s="163"/>
      <c r="B496" s="121"/>
      <c r="C496" s="60" t="s">
        <v>468</v>
      </c>
      <c r="D496" s="35">
        <v>400</v>
      </c>
      <c r="E496" s="189"/>
      <c r="F496" s="21"/>
      <c r="G496" s="21"/>
      <c r="H496" s="21"/>
      <c r="I496" s="21"/>
      <c r="J496" s="22"/>
      <c r="K496" s="23">
        <f t="shared" si="41"/>
        <v>0</v>
      </c>
      <c r="L496" s="23">
        <f t="shared" si="42"/>
        <v>0</v>
      </c>
      <c r="M496" s="24"/>
    </row>
    <row r="497" spans="1:13" ht="15.6" hidden="1" customHeight="1" x14ac:dyDescent="0.25">
      <c r="A497" s="163"/>
      <c r="B497" s="121"/>
      <c r="C497" s="60" t="s">
        <v>469</v>
      </c>
      <c r="D497" s="35">
        <v>200</v>
      </c>
      <c r="E497" s="189"/>
      <c r="F497" s="21"/>
      <c r="G497" s="21"/>
      <c r="H497" s="21"/>
      <c r="I497" s="21"/>
      <c r="J497" s="22"/>
      <c r="K497" s="23">
        <f t="shared" si="41"/>
        <v>0</v>
      </c>
      <c r="L497" s="23">
        <f t="shared" si="42"/>
        <v>0</v>
      </c>
      <c r="M497" s="24"/>
    </row>
    <row r="498" spans="1:13" ht="15.6" hidden="1" customHeight="1" x14ac:dyDescent="0.25">
      <c r="A498" s="163"/>
      <c r="B498" s="121"/>
      <c r="C498" s="60" t="s">
        <v>470</v>
      </c>
      <c r="D498" s="35">
        <v>100</v>
      </c>
      <c r="E498" s="189"/>
      <c r="F498" s="21"/>
      <c r="G498" s="21"/>
      <c r="H498" s="21"/>
      <c r="I498" s="21"/>
      <c r="J498" s="22"/>
      <c r="K498" s="23">
        <f t="shared" si="41"/>
        <v>0</v>
      </c>
      <c r="L498" s="23">
        <f t="shared" si="42"/>
        <v>0</v>
      </c>
      <c r="M498" s="24"/>
    </row>
    <row r="499" spans="1:13" ht="15.6" hidden="1" customHeight="1" x14ac:dyDescent="0.25">
      <c r="A499" s="166">
        <v>150150</v>
      </c>
      <c r="B499" s="121"/>
      <c r="C499" s="60" t="s">
        <v>471</v>
      </c>
      <c r="D499" s="35">
        <v>100</v>
      </c>
      <c r="E499" s="189"/>
      <c r="F499" s="21"/>
      <c r="G499" s="21"/>
      <c r="H499" s="21"/>
      <c r="I499" s="21"/>
      <c r="J499" s="22"/>
      <c r="K499" s="23">
        <f t="shared" si="41"/>
        <v>0</v>
      </c>
      <c r="L499" s="23">
        <f t="shared" si="42"/>
        <v>0</v>
      </c>
      <c r="M499" s="24"/>
    </row>
    <row r="500" spans="1:13" ht="15.6" customHeight="1" x14ac:dyDescent="0.25">
      <c r="A500" s="166">
        <v>150168</v>
      </c>
      <c r="B500" s="121"/>
      <c r="C500" s="60" t="s">
        <v>472</v>
      </c>
      <c r="D500" s="35">
        <v>100</v>
      </c>
      <c r="E500" s="189"/>
      <c r="F500" s="21"/>
      <c r="G500" s="21"/>
      <c r="H500" s="21"/>
      <c r="I500" s="21"/>
      <c r="J500" s="22"/>
      <c r="K500" s="23">
        <f t="shared" si="41"/>
        <v>0</v>
      </c>
      <c r="L500" s="23">
        <f t="shared" si="42"/>
        <v>0</v>
      </c>
      <c r="M500" s="24"/>
    </row>
    <row r="501" spans="1:13" ht="15.6" hidden="1" customHeight="1" x14ac:dyDescent="0.25">
      <c r="A501" s="163"/>
      <c r="B501" s="121"/>
      <c r="C501" s="60" t="s">
        <v>473</v>
      </c>
      <c r="D501" s="35">
        <v>100</v>
      </c>
      <c r="E501" s="189"/>
      <c r="F501" s="21"/>
      <c r="G501" s="21"/>
      <c r="H501" s="21"/>
      <c r="I501" s="21"/>
      <c r="J501" s="22"/>
      <c r="K501" s="23">
        <f t="shared" si="41"/>
        <v>0</v>
      </c>
      <c r="L501" s="23">
        <f t="shared" si="42"/>
        <v>0</v>
      </c>
      <c r="M501" s="24"/>
    </row>
    <row r="502" spans="1:13" ht="15.6" hidden="1" customHeight="1" x14ac:dyDescent="0.25">
      <c r="A502" s="163"/>
      <c r="B502" s="121"/>
      <c r="C502" s="60" t="s">
        <v>474</v>
      </c>
      <c r="D502" s="35">
        <v>100</v>
      </c>
      <c r="E502" s="189"/>
      <c r="F502" s="21"/>
      <c r="G502" s="21"/>
      <c r="H502" s="21"/>
      <c r="I502" s="21"/>
      <c r="J502" s="22"/>
      <c r="K502" s="23">
        <f t="shared" si="41"/>
        <v>0</v>
      </c>
      <c r="L502" s="23">
        <f t="shared" si="42"/>
        <v>0</v>
      </c>
      <c r="M502" s="24"/>
    </row>
    <row r="503" spans="1:13" ht="15.6" hidden="1" customHeight="1" x14ac:dyDescent="0.25">
      <c r="A503" s="163"/>
      <c r="B503" s="121"/>
      <c r="C503" s="60" t="s">
        <v>475</v>
      </c>
      <c r="D503" s="35">
        <v>100</v>
      </c>
      <c r="E503" s="189"/>
      <c r="F503" s="21"/>
      <c r="G503" s="21"/>
      <c r="H503" s="21"/>
      <c r="I503" s="21"/>
      <c r="J503" s="22"/>
      <c r="K503" s="23">
        <f t="shared" si="41"/>
        <v>0</v>
      </c>
      <c r="L503" s="23">
        <f t="shared" si="42"/>
        <v>0</v>
      </c>
      <c r="M503" s="24"/>
    </row>
    <row r="504" spans="1:13" ht="15.6" customHeight="1" x14ac:dyDescent="0.25">
      <c r="A504" s="163">
        <v>150060</v>
      </c>
      <c r="B504" s="121"/>
      <c r="C504" s="60" t="s">
        <v>476</v>
      </c>
      <c r="D504" s="35">
        <v>400</v>
      </c>
      <c r="E504" s="189"/>
      <c r="F504" s="21"/>
      <c r="G504" s="21"/>
      <c r="H504" s="21"/>
      <c r="I504" s="21"/>
      <c r="J504" s="22"/>
      <c r="K504" s="23">
        <f t="shared" si="41"/>
        <v>0</v>
      </c>
      <c r="L504" s="23">
        <f t="shared" si="42"/>
        <v>0</v>
      </c>
      <c r="M504" s="24"/>
    </row>
    <row r="505" spans="1:13" ht="15.6" customHeight="1" x14ac:dyDescent="0.25">
      <c r="A505" s="166">
        <v>150101</v>
      </c>
      <c r="B505" s="121"/>
      <c r="C505" s="60" t="s">
        <v>477</v>
      </c>
      <c r="D505" s="35">
        <v>200</v>
      </c>
      <c r="E505" s="189"/>
      <c r="F505" s="21"/>
      <c r="G505" s="21"/>
      <c r="H505" s="21"/>
      <c r="I505" s="21"/>
      <c r="J505" s="22"/>
      <c r="K505" s="23">
        <f t="shared" si="41"/>
        <v>0</v>
      </c>
      <c r="L505" s="23">
        <f t="shared" si="42"/>
        <v>0</v>
      </c>
      <c r="M505" s="24"/>
    </row>
    <row r="506" spans="1:13" ht="15.6" customHeight="1" x14ac:dyDescent="0.25">
      <c r="A506" s="166">
        <v>150039</v>
      </c>
      <c r="B506" s="121"/>
      <c r="C506" s="60" t="s">
        <v>478</v>
      </c>
      <c r="D506" s="35">
        <v>400</v>
      </c>
      <c r="E506" s="189"/>
      <c r="F506" s="21"/>
      <c r="G506" s="21"/>
      <c r="H506" s="21"/>
      <c r="I506" s="21"/>
      <c r="J506" s="22"/>
      <c r="K506" s="23">
        <f t="shared" si="41"/>
        <v>0</v>
      </c>
      <c r="L506" s="23">
        <f t="shared" si="42"/>
        <v>0</v>
      </c>
      <c r="M506" s="24"/>
    </row>
    <row r="507" spans="1:13" ht="15.6" customHeight="1" x14ac:dyDescent="0.25">
      <c r="A507" s="166">
        <v>150180</v>
      </c>
      <c r="B507" s="121"/>
      <c r="C507" s="60" t="s">
        <v>479</v>
      </c>
      <c r="D507" s="35">
        <v>400</v>
      </c>
      <c r="E507" s="189"/>
      <c r="F507" s="21"/>
      <c r="G507" s="21"/>
      <c r="H507" s="21"/>
      <c r="I507" s="21"/>
      <c r="J507" s="22"/>
      <c r="K507" s="23">
        <f t="shared" si="41"/>
        <v>0</v>
      </c>
      <c r="L507" s="23">
        <f t="shared" si="42"/>
        <v>0</v>
      </c>
      <c r="M507" s="24"/>
    </row>
    <row r="508" spans="1:13" ht="15.6" customHeight="1" x14ac:dyDescent="0.25">
      <c r="A508" s="164"/>
      <c r="B508" s="121"/>
      <c r="C508" s="50" t="s">
        <v>480</v>
      </c>
      <c r="D508" s="53"/>
      <c r="E508" s="53"/>
      <c r="F508" s="53"/>
      <c r="G508" s="53"/>
      <c r="H508" s="53"/>
      <c r="I508" s="53"/>
      <c r="J508" s="53"/>
      <c r="K508" s="53"/>
      <c r="L508" s="53"/>
      <c r="M508" s="52"/>
    </row>
    <row r="509" spans="1:13" ht="15.6" customHeight="1" x14ac:dyDescent="0.25">
      <c r="A509" s="166">
        <v>150033</v>
      </c>
      <c r="B509" s="121"/>
      <c r="C509" s="60" t="s">
        <v>481</v>
      </c>
      <c r="D509" s="35">
        <v>1</v>
      </c>
      <c r="E509" s="189"/>
      <c r="F509" s="21"/>
      <c r="G509" s="21"/>
      <c r="H509" s="21"/>
      <c r="I509" s="21"/>
      <c r="J509" s="22"/>
      <c r="K509" s="23">
        <f t="shared" si="41"/>
        <v>0</v>
      </c>
      <c r="L509" s="23">
        <f t="shared" si="42"/>
        <v>0</v>
      </c>
      <c r="M509" s="24"/>
    </row>
    <row r="510" spans="1:13" ht="15.6" customHeight="1" x14ac:dyDescent="0.25">
      <c r="A510" s="166">
        <v>150029</v>
      </c>
      <c r="B510" s="121"/>
      <c r="C510" s="60" t="s">
        <v>482</v>
      </c>
      <c r="D510" s="35">
        <v>1</v>
      </c>
      <c r="E510" s="189"/>
      <c r="F510" s="21"/>
      <c r="G510" s="21"/>
      <c r="H510" s="21"/>
      <c r="I510" s="21"/>
      <c r="J510" s="22"/>
      <c r="K510" s="23">
        <f t="shared" si="41"/>
        <v>0</v>
      </c>
      <c r="L510" s="23">
        <f t="shared" si="42"/>
        <v>0</v>
      </c>
      <c r="M510" s="24"/>
    </row>
    <row r="511" spans="1:13" ht="15.6" customHeight="1" x14ac:dyDescent="0.25">
      <c r="A511" s="166">
        <v>150181</v>
      </c>
      <c r="B511" s="121"/>
      <c r="C511" s="60" t="s">
        <v>483</v>
      </c>
      <c r="D511" s="35">
        <v>1</v>
      </c>
      <c r="E511" s="189"/>
      <c r="F511" s="21"/>
      <c r="G511" s="21"/>
      <c r="H511" s="21"/>
      <c r="I511" s="21"/>
      <c r="J511" s="22"/>
      <c r="K511" s="23">
        <f t="shared" si="41"/>
        <v>0</v>
      </c>
      <c r="L511" s="23">
        <f t="shared" si="42"/>
        <v>0</v>
      </c>
      <c r="M511" s="24"/>
    </row>
    <row r="512" spans="1:13" ht="15.6" customHeight="1" x14ac:dyDescent="0.25">
      <c r="A512" s="166">
        <v>150024</v>
      </c>
      <c r="B512" s="121"/>
      <c r="C512" s="60" t="s">
        <v>484</v>
      </c>
      <c r="D512" s="35">
        <v>1</v>
      </c>
      <c r="E512" s="189"/>
      <c r="F512" s="21"/>
      <c r="G512" s="21"/>
      <c r="H512" s="21"/>
      <c r="I512" s="21"/>
      <c r="J512" s="22"/>
      <c r="K512" s="23">
        <f t="shared" si="41"/>
        <v>0</v>
      </c>
      <c r="L512" s="23">
        <f t="shared" si="42"/>
        <v>0</v>
      </c>
      <c r="M512" s="24"/>
    </row>
    <row r="513" spans="1:13" ht="15.6" hidden="1" customHeight="1" x14ac:dyDescent="0.25">
      <c r="A513" s="163"/>
      <c r="B513" s="121"/>
      <c r="C513" s="60" t="s">
        <v>485</v>
      </c>
      <c r="D513" s="35">
        <v>1</v>
      </c>
      <c r="E513" s="189"/>
      <c r="F513" s="21"/>
      <c r="G513" s="21"/>
      <c r="H513" s="21"/>
      <c r="I513" s="21"/>
      <c r="J513" s="22"/>
      <c r="K513" s="23">
        <f t="shared" ref="K513:K514" si="43">2*H513-J513</f>
        <v>0</v>
      </c>
      <c r="L513" s="23">
        <f t="shared" ref="L513:L514" si="44">E513*K513</f>
        <v>0</v>
      </c>
      <c r="M513" s="24"/>
    </row>
    <row r="514" spans="1:13" ht="15.6" customHeight="1" x14ac:dyDescent="0.25">
      <c r="A514" s="166">
        <v>150022</v>
      </c>
      <c r="B514" s="121"/>
      <c r="C514" s="60" t="s">
        <v>486</v>
      </c>
      <c r="D514" s="35">
        <v>1</v>
      </c>
      <c r="E514" s="189"/>
      <c r="F514" s="21"/>
      <c r="G514" s="21"/>
      <c r="H514" s="21"/>
      <c r="I514" s="21"/>
      <c r="J514" s="22"/>
      <c r="K514" s="23">
        <f t="shared" si="43"/>
        <v>0</v>
      </c>
      <c r="L514" s="23">
        <f t="shared" si="44"/>
        <v>0</v>
      </c>
      <c r="M514" s="24"/>
    </row>
    <row r="515" spans="1:13" ht="15.6" customHeight="1" x14ac:dyDescent="0.25">
      <c r="A515" s="166">
        <v>150040</v>
      </c>
      <c r="B515" s="121"/>
      <c r="C515" s="60" t="s">
        <v>487</v>
      </c>
      <c r="D515" s="35">
        <v>1</v>
      </c>
      <c r="E515" s="189"/>
      <c r="F515" s="21"/>
      <c r="G515" s="21"/>
      <c r="H515" s="21"/>
      <c r="I515" s="21"/>
      <c r="J515" s="22"/>
      <c r="K515" s="23">
        <f t="shared" si="41"/>
        <v>0</v>
      </c>
      <c r="L515" s="23">
        <f t="shared" si="42"/>
        <v>0</v>
      </c>
      <c r="M515" s="24"/>
    </row>
    <row r="516" spans="1:13" ht="15.6" customHeight="1" x14ac:dyDescent="0.25">
      <c r="A516" s="166">
        <v>150045</v>
      </c>
      <c r="B516" s="121"/>
      <c r="C516" s="60" t="s">
        <v>488</v>
      </c>
      <c r="D516" s="35">
        <v>1</v>
      </c>
      <c r="E516" s="189"/>
      <c r="F516" s="21"/>
      <c r="G516" s="21"/>
      <c r="H516" s="21"/>
      <c r="I516" s="21"/>
      <c r="J516" s="22"/>
      <c r="K516" s="23">
        <f t="shared" si="41"/>
        <v>0</v>
      </c>
      <c r="L516" s="23">
        <f t="shared" si="42"/>
        <v>0</v>
      </c>
      <c r="M516" s="24"/>
    </row>
    <row r="517" spans="1:13" ht="15.6" customHeight="1" x14ac:dyDescent="0.25">
      <c r="A517" s="165"/>
      <c r="B517" s="122"/>
      <c r="C517" s="50" t="s">
        <v>489</v>
      </c>
      <c r="D517" s="53"/>
      <c r="E517" s="53"/>
      <c r="F517" s="53"/>
      <c r="G517" s="53"/>
      <c r="H517" s="53"/>
      <c r="I517" s="53"/>
      <c r="J517" s="53"/>
      <c r="K517" s="53"/>
      <c r="L517" s="53"/>
      <c r="M517" s="52"/>
    </row>
    <row r="518" spans="1:13" ht="15.6" customHeight="1" x14ac:dyDescent="0.25">
      <c r="A518" s="166">
        <v>150032</v>
      </c>
      <c r="B518" s="121"/>
      <c r="C518" s="60" t="s">
        <v>490</v>
      </c>
      <c r="D518" s="35">
        <v>1</v>
      </c>
      <c r="E518" s="189"/>
      <c r="F518" s="21"/>
      <c r="G518" s="21"/>
      <c r="H518" s="21"/>
      <c r="I518" s="21"/>
      <c r="J518" s="22"/>
      <c r="K518" s="23">
        <f t="shared" si="41"/>
        <v>0</v>
      </c>
      <c r="L518" s="23">
        <f t="shared" si="42"/>
        <v>0</v>
      </c>
      <c r="M518" s="24"/>
    </row>
    <row r="519" spans="1:13" ht="15.6" customHeight="1" x14ac:dyDescent="0.25">
      <c r="A519" s="163">
        <v>150129</v>
      </c>
      <c r="B519" s="121"/>
      <c r="C519" s="60" t="s">
        <v>430</v>
      </c>
      <c r="D519" s="35">
        <v>1</v>
      </c>
      <c r="E519" s="189"/>
      <c r="F519" s="21"/>
      <c r="G519" s="21"/>
      <c r="H519" s="21"/>
      <c r="I519" s="21"/>
      <c r="J519" s="22"/>
      <c r="K519" s="23">
        <f t="shared" si="41"/>
        <v>0</v>
      </c>
      <c r="L519" s="23">
        <f t="shared" si="42"/>
        <v>0</v>
      </c>
      <c r="M519" s="24"/>
    </row>
    <row r="520" spans="1:13" ht="15.6" customHeight="1" x14ac:dyDescent="0.25">
      <c r="A520" s="163">
        <v>150077</v>
      </c>
      <c r="B520" s="121"/>
      <c r="C520" s="60" t="s">
        <v>491</v>
      </c>
      <c r="D520" s="35">
        <v>1</v>
      </c>
      <c r="E520" s="189"/>
      <c r="F520" s="21"/>
      <c r="G520" s="21"/>
      <c r="H520" s="21"/>
      <c r="I520" s="21"/>
      <c r="J520" s="22"/>
      <c r="K520" s="23">
        <f t="shared" si="41"/>
        <v>0</v>
      </c>
      <c r="L520" s="23">
        <f t="shared" si="42"/>
        <v>0</v>
      </c>
      <c r="M520" s="24"/>
    </row>
    <row r="521" spans="1:13" ht="15.6" customHeight="1" x14ac:dyDescent="0.25">
      <c r="A521" s="166">
        <v>150042</v>
      </c>
      <c r="B521" s="121"/>
      <c r="C521" s="60" t="s">
        <v>492</v>
      </c>
      <c r="D521" s="35">
        <v>1</v>
      </c>
      <c r="E521" s="189"/>
      <c r="F521" s="21"/>
      <c r="G521" s="21"/>
      <c r="H521" s="21"/>
      <c r="I521" s="21"/>
      <c r="J521" s="22"/>
      <c r="K521" s="23">
        <f t="shared" si="41"/>
        <v>0</v>
      </c>
      <c r="L521" s="23">
        <f t="shared" si="42"/>
        <v>0</v>
      </c>
      <c r="M521" s="24"/>
    </row>
    <row r="522" spans="1:13" ht="15.6" customHeight="1" x14ac:dyDescent="0.25">
      <c r="A522" s="166">
        <v>150044</v>
      </c>
      <c r="B522" s="121"/>
      <c r="C522" s="60" t="s">
        <v>493</v>
      </c>
      <c r="D522" s="35">
        <v>1</v>
      </c>
      <c r="E522" s="189"/>
      <c r="F522" s="21"/>
      <c r="G522" s="21"/>
      <c r="H522" s="21"/>
      <c r="I522" s="21"/>
      <c r="J522" s="22"/>
      <c r="K522" s="23">
        <f t="shared" si="41"/>
        <v>0</v>
      </c>
      <c r="L522" s="23">
        <f t="shared" si="42"/>
        <v>0</v>
      </c>
      <c r="M522" s="24"/>
    </row>
    <row r="523" spans="1:13" ht="15.6" customHeight="1" x14ac:dyDescent="0.25">
      <c r="A523" s="165"/>
      <c r="B523" s="122"/>
      <c r="C523" s="50" t="s">
        <v>494</v>
      </c>
      <c r="D523" s="53"/>
      <c r="E523" s="53"/>
      <c r="F523" s="53"/>
      <c r="G523" s="53"/>
      <c r="H523" s="53"/>
      <c r="I523" s="53"/>
      <c r="J523" s="53"/>
      <c r="K523" s="53"/>
      <c r="L523" s="53"/>
      <c r="M523" s="52"/>
    </row>
    <row r="524" spans="1:13" ht="15.6" customHeight="1" x14ac:dyDescent="0.25">
      <c r="A524" s="166">
        <v>150052</v>
      </c>
      <c r="B524" s="121"/>
      <c r="C524" s="60" t="s">
        <v>495</v>
      </c>
      <c r="D524" s="35">
        <v>1</v>
      </c>
      <c r="E524" s="189"/>
      <c r="F524" s="21"/>
      <c r="G524" s="21"/>
      <c r="H524" s="21"/>
      <c r="I524" s="21"/>
      <c r="J524" s="22"/>
      <c r="K524" s="23">
        <f t="shared" si="41"/>
        <v>0</v>
      </c>
      <c r="L524" s="23">
        <f t="shared" si="42"/>
        <v>0</v>
      </c>
      <c r="M524" s="24"/>
    </row>
    <row r="525" spans="1:13" ht="15.6" customHeight="1" x14ac:dyDescent="0.25">
      <c r="A525" s="166">
        <v>150138</v>
      </c>
      <c r="B525" s="121"/>
      <c r="C525" s="60" t="s">
        <v>496</v>
      </c>
      <c r="D525" s="35">
        <v>1</v>
      </c>
      <c r="E525" s="189"/>
      <c r="F525" s="21"/>
      <c r="G525" s="21"/>
      <c r="H525" s="21"/>
      <c r="I525" s="21"/>
      <c r="J525" s="22"/>
      <c r="K525" s="23">
        <f t="shared" si="41"/>
        <v>0</v>
      </c>
      <c r="L525" s="23">
        <f t="shared" si="42"/>
        <v>0</v>
      </c>
      <c r="M525" s="24"/>
    </row>
    <row r="526" spans="1:13" ht="15.6" customHeight="1" x14ac:dyDescent="0.25">
      <c r="A526" s="166">
        <v>150051</v>
      </c>
      <c r="B526" s="121"/>
      <c r="C526" s="60" t="s">
        <v>497</v>
      </c>
      <c r="D526" s="35">
        <v>1</v>
      </c>
      <c r="E526" s="189"/>
      <c r="F526" s="21"/>
      <c r="G526" s="21"/>
      <c r="H526" s="21"/>
      <c r="I526" s="21"/>
      <c r="J526" s="22"/>
      <c r="K526" s="23">
        <f t="shared" si="41"/>
        <v>0</v>
      </c>
      <c r="L526" s="23">
        <f t="shared" si="42"/>
        <v>0</v>
      </c>
      <c r="M526" s="24"/>
    </row>
    <row r="527" spans="1:13" ht="15.6" hidden="1" customHeight="1" x14ac:dyDescent="0.25">
      <c r="A527" s="163"/>
      <c r="B527" s="121"/>
      <c r="C527" s="60" t="s">
        <v>498</v>
      </c>
      <c r="D527" s="35">
        <v>1</v>
      </c>
      <c r="E527" s="20"/>
      <c r="F527" s="21"/>
      <c r="G527" s="21"/>
      <c r="H527" s="21"/>
      <c r="I527" s="21"/>
      <c r="J527" s="22"/>
      <c r="K527" s="23">
        <f t="shared" si="41"/>
        <v>0</v>
      </c>
      <c r="L527" s="23">
        <f t="shared" si="42"/>
        <v>0</v>
      </c>
      <c r="M527" s="24"/>
    </row>
    <row r="528" spans="1:13" ht="15.6" hidden="1" customHeight="1" x14ac:dyDescent="0.25">
      <c r="A528" s="163"/>
      <c r="B528" s="121"/>
      <c r="C528" s="60" t="s">
        <v>499</v>
      </c>
      <c r="D528" s="35">
        <v>1</v>
      </c>
      <c r="E528" s="20"/>
      <c r="F528" s="21"/>
      <c r="G528" s="21"/>
      <c r="H528" s="21"/>
      <c r="I528" s="21"/>
      <c r="J528" s="22"/>
      <c r="K528" s="23">
        <f t="shared" si="41"/>
        <v>0</v>
      </c>
      <c r="L528" s="23">
        <f t="shared" si="42"/>
        <v>0</v>
      </c>
      <c r="M528" s="24"/>
    </row>
    <row r="529" spans="1:13" ht="15.6" customHeight="1" x14ac:dyDescent="0.25">
      <c r="A529" s="164"/>
      <c r="B529" s="121"/>
      <c r="C529" s="50" t="s">
        <v>500</v>
      </c>
      <c r="D529" s="53"/>
      <c r="E529" s="53"/>
      <c r="F529" s="53"/>
      <c r="G529" s="53"/>
      <c r="H529" s="53"/>
      <c r="I529" s="53"/>
      <c r="J529" s="53"/>
      <c r="K529" s="53"/>
      <c r="L529" s="53"/>
      <c r="M529" s="52"/>
    </row>
    <row r="530" spans="1:13" ht="15.6" customHeight="1" x14ac:dyDescent="0.25">
      <c r="A530" s="166">
        <v>150116</v>
      </c>
      <c r="B530" s="123"/>
      <c r="C530" s="34" t="s">
        <v>388</v>
      </c>
      <c r="D530" s="35">
        <v>1</v>
      </c>
      <c r="E530" s="189"/>
      <c r="F530" s="21"/>
      <c r="G530" s="21"/>
      <c r="H530" s="21"/>
      <c r="I530" s="21"/>
      <c r="J530" s="22"/>
      <c r="K530" s="23">
        <f t="shared" si="41"/>
        <v>0</v>
      </c>
      <c r="L530" s="23">
        <f t="shared" si="42"/>
        <v>0</v>
      </c>
      <c r="M530" s="24"/>
    </row>
    <row r="531" spans="1:13" ht="15.6" customHeight="1" x14ac:dyDescent="0.25">
      <c r="A531" s="166">
        <v>150142</v>
      </c>
      <c r="B531" s="123"/>
      <c r="C531" s="34" t="s">
        <v>389</v>
      </c>
      <c r="D531" s="35">
        <v>1</v>
      </c>
      <c r="E531" s="189"/>
      <c r="F531" s="21"/>
      <c r="G531" s="21"/>
      <c r="H531" s="21"/>
      <c r="I531" s="21"/>
      <c r="J531" s="22"/>
      <c r="K531" s="23">
        <f t="shared" ref="K531:K568" si="45">2*H531-J531</f>
        <v>0</v>
      </c>
      <c r="L531" s="23">
        <f t="shared" ref="L531:L547" si="46">E531*K531</f>
        <v>0</v>
      </c>
      <c r="M531" s="24"/>
    </row>
    <row r="532" spans="1:13" ht="15.6" hidden="1" customHeight="1" x14ac:dyDescent="0.25">
      <c r="A532" s="166">
        <v>150158</v>
      </c>
      <c r="B532" s="123"/>
      <c r="C532" s="34" t="s">
        <v>390</v>
      </c>
      <c r="D532" s="35">
        <v>1</v>
      </c>
      <c r="E532" s="20"/>
      <c r="F532" s="21"/>
      <c r="G532" s="21"/>
      <c r="H532" s="21"/>
      <c r="I532" s="21"/>
      <c r="J532" s="22"/>
      <c r="K532" s="23">
        <f t="shared" si="45"/>
        <v>0</v>
      </c>
      <c r="L532" s="23">
        <f t="shared" si="46"/>
        <v>0</v>
      </c>
      <c r="M532" s="24"/>
    </row>
    <row r="533" spans="1:13" ht="15.6" hidden="1" customHeight="1" x14ac:dyDescent="0.25">
      <c r="A533" s="166">
        <v>150159</v>
      </c>
      <c r="B533" s="123"/>
      <c r="C533" s="34" t="s">
        <v>391</v>
      </c>
      <c r="D533" s="35">
        <v>1</v>
      </c>
      <c r="E533" s="20"/>
      <c r="F533" s="21"/>
      <c r="G533" s="21"/>
      <c r="H533" s="21"/>
      <c r="I533" s="21"/>
      <c r="J533" s="22"/>
      <c r="K533" s="23">
        <f t="shared" si="45"/>
        <v>0</v>
      </c>
      <c r="L533" s="23">
        <f t="shared" si="46"/>
        <v>0</v>
      </c>
      <c r="M533" s="24"/>
    </row>
    <row r="534" spans="1:13" ht="15.6" hidden="1" customHeight="1" x14ac:dyDescent="0.25">
      <c r="A534" s="166">
        <v>150093</v>
      </c>
      <c r="B534" s="123"/>
      <c r="C534" s="34" t="s">
        <v>392</v>
      </c>
      <c r="D534" s="35">
        <v>1</v>
      </c>
      <c r="E534" s="20"/>
      <c r="F534" s="21"/>
      <c r="G534" s="21"/>
      <c r="H534" s="21"/>
      <c r="I534" s="21"/>
      <c r="J534" s="22"/>
      <c r="K534" s="23">
        <f t="shared" si="45"/>
        <v>0</v>
      </c>
      <c r="L534" s="23">
        <f t="shared" si="46"/>
        <v>0</v>
      </c>
      <c r="M534" s="24"/>
    </row>
    <row r="535" spans="1:13" ht="15.6" hidden="1" customHeight="1" x14ac:dyDescent="0.25">
      <c r="A535" s="166">
        <v>150094</v>
      </c>
      <c r="B535" s="123"/>
      <c r="C535" s="34" t="s">
        <v>393</v>
      </c>
      <c r="D535" s="35">
        <v>1</v>
      </c>
      <c r="E535" s="20"/>
      <c r="F535" s="21"/>
      <c r="G535" s="21"/>
      <c r="H535" s="21"/>
      <c r="I535" s="21"/>
      <c r="J535" s="22"/>
      <c r="K535" s="23">
        <f t="shared" si="45"/>
        <v>0</v>
      </c>
      <c r="L535" s="23">
        <f t="shared" si="46"/>
        <v>0</v>
      </c>
      <c r="M535" s="24"/>
    </row>
    <row r="536" spans="1:13" ht="15.6" hidden="1" customHeight="1" x14ac:dyDescent="0.25">
      <c r="A536" s="166"/>
      <c r="B536" s="123"/>
      <c r="C536" s="34" t="s">
        <v>394</v>
      </c>
      <c r="D536" s="35">
        <v>1</v>
      </c>
      <c r="E536" s="20"/>
      <c r="F536" s="21"/>
      <c r="G536" s="21"/>
      <c r="H536" s="21"/>
      <c r="I536" s="21"/>
      <c r="J536" s="22"/>
      <c r="K536" s="23">
        <f t="shared" si="45"/>
        <v>0</v>
      </c>
      <c r="L536" s="23">
        <f t="shared" si="46"/>
        <v>0</v>
      </c>
      <c r="M536" s="24"/>
    </row>
    <row r="537" spans="1:13" ht="15.6" hidden="1" customHeight="1" x14ac:dyDescent="0.25">
      <c r="A537" s="166"/>
      <c r="B537" s="123"/>
      <c r="C537" s="34" t="s">
        <v>395</v>
      </c>
      <c r="D537" s="35">
        <v>1</v>
      </c>
      <c r="E537" s="20"/>
      <c r="F537" s="21"/>
      <c r="G537" s="21"/>
      <c r="H537" s="21"/>
      <c r="I537" s="21"/>
      <c r="J537" s="22"/>
      <c r="K537" s="23">
        <f t="shared" si="45"/>
        <v>0</v>
      </c>
      <c r="L537" s="23">
        <f t="shared" si="46"/>
        <v>0</v>
      </c>
      <c r="M537" s="24"/>
    </row>
    <row r="538" spans="1:13" ht="15.6" hidden="1" customHeight="1" x14ac:dyDescent="0.25">
      <c r="A538" s="166"/>
      <c r="B538" s="123"/>
      <c r="C538" s="34" t="s">
        <v>396</v>
      </c>
      <c r="D538" s="35">
        <v>1</v>
      </c>
      <c r="E538" s="20"/>
      <c r="F538" s="21"/>
      <c r="G538" s="21"/>
      <c r="H538" s="21"/>
      <c r="I538" s="21"/>
      <c r="J538" s="22"/>
      <c r="K538" s="23">
        <f t="shared" si="45"/>
        <v>0</v>
      </c>
      <c r="L538" s="23">
        <f t="shared" si="46"/>
        <v>0</v>
      </c>
      <c r="M538" s="24"/>
    </row>
    <row r="539" spans="1:13" ht="15.6" hidden="1" customHeight="1" x14ac:dyDescent="0.25">
      <c r="A539" s="166"/>
      <c r="B539" s="123"/>
      <c r="C539" s="34" t="s">
        <v>397</v>
      </c>
      <c r="D539" s="35">
        <v>1</v>
      </c>
      <c r="E539" s="20"/>
      <c r="F539" s="21"/>
      <c r="G539" s="21"/>
      <c r="H539" s="21"/>
      <c r="I539" s="21"/>
      <c r="J539" s="22"/>
      <c r="K539" s="23">
        <f t="shared" si="45"/>
        <v>0</v>
      </c>
      <c r="L539" s="23">
        <f t="shared" si="46"/>
        <v>0</v>
      </c>
      <c r="M539" s="24"/>
    </row>
    <row r="540" spans="1:13" ht="15.6" customHeight="1" x14ac:dyDescent="0.25">
      <c r="A540" s="164"/>
      <c r="B540" s="121"/>
      <c r="C540" s="50" t="s">
        <v>501</v>
      </c>
      <c r="D540" s="61"/>
      <c r="E540" s="53"/>
      <c r="F540" s="53"/>
      <c r="G540" s="53"/>
      <c r="H540" s="53"/>
      <c r="I540" s="53"/>
      <c r="J540" s="53"/>
      <c r="K540" s="53"/>
      <c r="L540" s="53"/>
      <c r="M540" s="52"/>
    </row>
    <row r="541" spans="1:13" ht="15.6" customHeight="1" x14ac:dyDescent="0.25">
      <c r="A541" s="166">
        <v>150131</v>
      </c>
      <c r="B541" s="123"/>
      <c r="C541" s="34" t="s">
        <v>399</v>
      </c>
      <c r="D541" s="35">
        <v>1</v>
      </c>
      <c r="E541" s="189"/>
      <c r="F541" s="21"/>
      <c r="G541" s="21"/>
      <c r="H541" s="21"/>
      <c r="I541" s="21"/>
      <c r="J541" s="22"/>
      <c r="K541" s="23">
        <f t="shared" si="45"/>
        <v>0</v>
      </c>
      <c r="L541" s="23">
        <f t="shared" si="46"/>
        <v>0</v>
      </c>
      <c r="M541" s="24"/>
    </row>
    <row r="542" spans="1:13" ht="15.6" hidden="1" customHeight="1" x14ac:dyDescent="0.25">
      <c r="A542" s="166"/>
      <c r="B542" s="123"/>
      <c r="C542" s="34" t="s">
        <v>400</v>
      </c>
      <c r="D542" s="35">
        <v>1</v>
      </c>
      <c r="E542" s="189"/>
      <c r="F542" s="21"/>
      <c r="G542" s="21"/>
      <c r="H542" s="21"/>
      <c r="I542" s="21"/>
      <c r="J542" s="22"/>
      <c r="K542" s="23">
        <f t="shared" si="45"/>
        <v>0</v>
      </c>
      <c r="L542" s="23">
        <f t="shared" si="46"/>
        <v>0</v>
      </c>
      <c r="M542" s="24"/>
    </row>
    <row r="543" spans="1:13" ht="15.6" customHeight="1" x14ac:dyDescent="0.25">
      <c r="A543" s="166">
        <v>150121</v>
      </c>
      <c r="B543" s="123"/>
      <c r="C543" s="34" t="s">
        <v>401</v>
      </c>
      <c r="D543" s="35">
        <v>1</v>
      </c>
      <c r="E543" s="189"/>
      <c r="F543" s="21"/>
      <c r="G543" s="21"/>
      <c r="H543" s="21"/>
      <c r="I543" s="21"/>
      <c r="J543" s="22"/>
      <c r="K543" s="23">
        <f t="shared" si="45"/>
        <v>0</v>
      </c>
      <c r="L543" s="23">
        <f t="shared" si="46"/>
        <v>0</v>
      </c>
      <c r="M543" s="24"/>
    </row>
    <row r="544" spans="1:13" ht="15.6" hidden="1" customHeight="1" x14ac:dyDescent="0.25">
      <c r="A544" s="166"/>
      <c r="B544" s="123"/>
      <c r="C544" s="34" t="s">
        <v>402</v>
      </c>
      <c r="D544" s="35">
        <v>1</v>
      </c>
      <c r="E544" s="20"/>
      <c r="F544" s="21"/>
      <c r="G544" s="21"/>
      <c r="H544" s="21"/>
      <c r="I544" s="21"/>
      <c r="J544" s="22"/>
      <c r="K544" s="23">
        <f t="shared" si="45"/>
        <v>0</v>
      </c>
      <c r="L544" s="23">
        <f t="shared" si="46"/>
        <v>0</v>
      </c>
      <c r="M544" s="24"/>
    </row>
    <row r="545" spans="1:13" ht="15.6" hidden="1" customHeight="1" x14ac:dyDescent="0.25">
      <c r="A545" s="166"/>
      <c r="B545" s="123"/>
      <c r="C545" s="34" t="s">
        <v>403</v>
      </c>
      <c r="D545" s="35">
        <v>1</v>
      </c>
      <c r="E545" s="20"/>
      <c r="F545" s="21"/>
      <c r="G545" s="21"/>
      <c r="H545" s="21"/>
      <c r="I545" s="21"/>
      <c r="J545" s="22"/>
      <c r="K545" s="23">
        <f t="shared" si="45"/>
        <v>0</v>
      </c>
      <c r="L545" s="23">
        <f t="shared" si="46"/>
        <v>0</v>
      </c>
      <c r="M545" s="24"/>
    </row>
    <row r="546" spans="1:13" ht="15.6" customHeight="1" x14ac:dyDescent="0.25">
      <c r="A546" s="166">
        <v>150182</v>
      </c>
      <c r="B546" s="123"/>
      <c r="C546" s="34" t="s">
        <v>1323</v>
      </c>
      <c r="D546" s="35"/>
      <c r="E546" s="189"/>
      <c r="F546" s="21"/>
      <c r="G546" s="21"/>
      <c r="H546" s="21"/>
      <c r="I546" s="21"/>
      <c r="J546" s="22"/>
      <c r="K546" s="23">
        <f>2*H546-J546</f>
        <v>0</v>
      </c>
      <c r="L546" s="23">
        <f>E546*K546</f>
        <v>0</v>
      </c>
      <c r="M546" s="24"/>
    </row>
    <row r="547" spans="1:13" ht="15.6" customHeight="1" x14ac:dyDescent="0.25">
      <c r="A547" s="166">
        <v>150011</v>
      </c>
      <c r="B547" s="123"/>
      <c r="C547" s="34" t="s">
        <v>404</v>
      </c>
      <c r="D547" s="35">
        <v>1</v>
      </c>
      <c r="E547" s="189"/>
      <c r="F547" s="21"/>
      <c r="G547" s="21"/>
      <c r="H547" s="21"/>
      <c r="I547" s="21"/>
      <c r="J547" s="22"/>
      <c r="K547" s="23">
        <f t="shared" si="45"/>
        <v>0</v>
      </c>
      <c r="L547" s="23">
        <f t="shared" si="46"/>
        <v>0</v>
      </c>
      <c r="M547" s="24"/>
    </row>
    <row r="548" spans="1:13" ht="15.6" hidden="1" customHeight="1" x14ac:dyDescent="0.25">
      <c r="A548" s="247" t="s">
        <v>502</v>
      </c>
      <c r="B548" s="248"/>
      <c r="C548" s="248"/>
      <c r="D548" s="248"/>
      <c r="E548" s="248"/>
      <c r="F548" s="248"/>
      <c r="G548" s="248"/>
      <c r="H548" s="248"/>
      <c r="I548" s="248"/>
      <c r="J548" s="248"/>
      <c r="K548" s="248"/>
      <c r="L548" s="248"/>
      <c r="M548" s="249"/>
    </row>
    <row r="549" spans="1:13" ht="15.6" hidden="1" customHeight="1" x14ac:dyDescent="0.25">
      <c r="A549" s="28">
        <v>151011</v>
      </c>
      <c r="B549" s="116"/>
      <c r="C549" s="18" t="s">
        <v>503</v>
      </c>
      <c r="D549" s="19">
        <v>1</v>
      </c>
      <c r="E549" s="20"/>
      <c r="F549" s="21"/>
      <c r="G549" s="21"/>
      <c r="H549" s="21"/>
      <c r="I549" s="21"/>
      <c r="J549" s="22"/>
      <c r="K549" s="23">
        <f t="shared" si="45"/>
        <v>0</v>
      </c>
      <c r="L549" s="23">
        <f t="shared" ref="L549:L568" si="47">E549*K549</f>
        <v>0</v>
      </c>
      <c r="M549" s="24"/>
    </row>
    <row r="550" spans="1:13" ht="15.6" hidden="1" customHeight="1" x14ac:dyDescent="0.25">
      <c r="A550" s="28">
        <v>151010</v>
      </c>
      <c r="B550" s="116"/>
      <c r="C550" s="18" t="s">
        <v>504</v>
      </c>
      <c r="D550" s="19">
        <v>1</v>
      </c>
      <c r="E550" s="20"/>
      <c r="F550" s="21"/>
      <c r="G550" s="21"/>
      <c r="H550" s="21"/>
      <c r="I550" s="21"/>
      <c r="J550" s="22"/>
      <c r="K550" s="23">
        <f t="shared" si="45"/>
        <v>0</v>
      </c>
      <c r="L550" s="23">
        <f t="shared" si="47"/>
        <v>0</v>
      </c>
      <c r="M550" s="24"/>
    </row>
    <row r="551" spans="1:13" ht="15.6" hidden="1" customHeight="1" x14ac:dyDescent="0.25">
      <c r="A551" s="28">
        <v>508179</v>
      </c>
      <c r="B551" s="116"/>
      <c r="C551" s="18" t="s">
        <v>505</v>
      </c>
      <c r="D551" s="19">
        <v>1</v>
      </c>
      <c r="E551" s="20"/>
      <c r="F551" s="21"/>
      <c r="G551" s="21"/>
      <c r="H551" s="21"/>
      <c r="I551" s="21"/>
      <c r="J551" s="22"/>
      <c r="K551" s="23">
        <f t="shared" si="45"/>
        <v>0</v>
      </c>
      <c r="L551" s="23">
        <f t="shared" si="47"/>
        <v>0</v>
      </c>
      <c r="M551" s="24"/>
    </row>
    <row r="552" spans="1:13" ht="15.6" hidden="1" customHeight="1" x14ac:dyDescent="0.25">
      <c r="A552" s="28">
        <v>152120</v>
      </c>
      <c r="B552" s="116"/>
      <c r="C552" s="18" t="s">
        <v>506</v>
      </c>
      <c r="D552" s="19">
        <v>1</v>
      </c>
      <c r="E552" s="20"/>
      <c r="F552" s="21"/>
      <c r="G552" s="21"/>
      <c r="H552" s="21"/>
      <c r="I552" s="21"/>
      <c r="J552" s="22"/>
      <c r="K552" s="23">
        <f t="shared" si="45"/>
        <v>0</v>
      </c>
      <c r="L552" s="23">
        <f t="shared" si="47"/>
        <v>0</v>
      </c>
      <c r="M552" s="24"/>
    </row>
    <row r="553" spans="1:13" ht="15.6" hidden="1" customHeight="1" x14ac:dyDescent="0.25">
      <c r="A553" s="28">
        <v>508170</v>
      </c>
      <c r="B553" s="116"/>
      <c r="C553" s="18" t="s">
        <v>507</v>
      </c>
      <c r="D553" s="19">
        <v>1</v>
      </c>
      <c r="E553" s="20"/>
      <c r="F553" s="21"/>
      <c r="G553" s="21"/>
      <c r="H553" s="21"/>
      <c r="I553" s="21"/>
      <c r="J553" s="22"/>
      <c r="K553" s="23">
        <f t="shared" si="45"/>
        <v>0</v>
      </c>
      <c r="L553" s="23">
        <f t="shared" si="47"/>
        <v>0</v>
      </c>
      <c r="M553" s="24"/>
    </row>
    <row r="554" spans="1:13" ht="15.6" hidden="1" customHeight="1" x14ac:dyDescent="0.25">
      <c r="A554" s="28">
        <v>152552</v>
      </c>
      <c r="B554" s="116"/>
      <c r="C554" s="18" t="s">
        <v>508</v>
      </c>
      <c r="D554" s="19">
        <v>1</v>
      </c>
      <c r="E554" s="20"/>
      <c r="F554" s="21"/>
      <c r="G554" s="21"/>
      <c r="H554" s="21"/>
      <c r="I554" s="21"/>
      <c r="J554" s="22"/>
      <c r="K554" s="23">
        <f t="shared" si="45"/>
        <v>0</v>
      </c>
      <c r="L554" s="23">
        <f t="shared" si="47"/>
        <v>0</v>
      </c>
      <c r="M554" s="24"/>
    </row>
    <row r="555" spans="1:13" ht="15.6" hidden="1" customHeight="1" x14ac:dyDescent="0.25">
      <c r="A555" s="28">
        <v>508172</v>
      </c>
      <c r="B555" s="116"/>
      <c r="C555" s="18" t="s">
        <v>509</v>
      </c>
      <c r="D555" s="19">
        <v>1</v>
      </c>
      <c r="E555" s="20"/>
      <c r="F555" s="21"/>
      <c r="G555" s="21"/>
      <c r="H555" s="21"/>
      <c r="I555" s="21"/>
      <c r="J555" s="22"/>
      <c r="K555" s="23">
        <f t="shared" si="45"/>
        <v>0</v>
      </c>
      <c r="L555" s="23">
        <f t="shared" si="47"/>
        <v>0</v>
      </c>
      <c r="M555" s="24"/>
    </row>
    <row r="556" spans="1:13" ht="15.6" hidden="1" customHeight="1" x14ac:dyDescent="0.25">
      <c r="A556" s="28">
        <v>508120</v>
      </c>
      <c r="B556" s="116"/>
      <c r="C556" s="18" t="s">
        <v>510</v>
      </c>
      <c r="D556" s="19">
        <v>1</v>
      </c>
      <c r="E556" s="20"/>
      <c r="F556" s="21"/>
      <c r="G556" s="21"/>
      <c r="H556" s="21"/>
      <c r="I556" s="21"/>
      <c r="J556" s="22"/>
      <c r="K556" s="23">
        <f t="shared" si="45"/>
        <v>0</v>
      </c>
      <c r="L556" s="23">
        <f t="shared" si="47"/>
        <v>0</v>
      </c>
      <c r="M556" s="24"/>
    </row>
    <row r="557" spans="1:13" ht="15.6" hidden="1" customHeight="1" x14ac:dyDescent="0.25">
      <c r="A557" s="28">
        <v>151072</v>
      </c>
      <c r="B557" s="116"/>
      <c r="C557" s="18" t="s">
        <v>511</v>
      </c>
      <c r="D557" s="19">
        <v>1</v>
      </c>
      <c r="E557" s="20"/>
      <c r="F557" s="21"/>
      <c r="G557" s="21"/>
      <c r="H557" s="21"/>
      <c r="I557" s="21"/>
      <c r="J557" s="22"/>
      <c r="K557" s="23">
        <f t="shared" si="45"/>
        <v>0</v>
      </c>
      <c r="L557" s="23">
        <f t="shared" si="47"/>
        <v>0</v>
      </c>
      <c r="M557" s="24"/>
    </row>
    <row r="558" spans="1:13" ht="15.6" hidden="1" customHeight="1" x14ac:dyDescent="0.25">
      <c r="A558" s="28">
        <v>508166</v>
      </c>
      <c r="B558" s="116"/>
      <c r="C558" s="18" t="s">
        <v>512</v>
      </c>
      <c r="D558" s="19">
        <v>1</v>
      </c>
      <c r="E558" s="20"/>
      <c r="F558" s="21"/>
      <c r="G558" s="21"/>
      <c r="H558" s="21"/>
      <c r="I558" s="21"/>
      <c r="J558" s="22"/>
      <c r="K558" s="23">
        <f t="shared" si="45"/>
        <v>0</v>
      </c>
      <c r="L558" s="23">
        <f t="shared" si="47"/>
        <v>0</v>
      </c>
      <c r="M558" s="24"/>
    </row>
    <row r="559" spans="1:13" ht="15.6" hidden="1" customHeight="1" x14ac:dyDescent="0.25">
      <c r="A559" s="26" t="s">
        <v>79</v>
      </c>
      <c r="B559" s="117"/>
      <c r="C559" s="18" t="s">
        <v>513</v>
      </c>
      <c r="D559" s="19">
        <v>1</v>
      </c>
      <c r="E559" s="20"/>
      <c r="F559" s="21"/>
      <c r="G559" s="21"/>
      <c r="H559" s="21"/>
      <c r="I559" s="21"/>
      <c r="J559" s="22"/>
      <c r="K559" s="23">
        <f t="shared" si="45"/>
        <v>0</v>
      </c>
      <c r="L559" s="23">
        <f t="shared" si="47"/>
        <v>0</v>
      </c>
      <c r="M559" s="24"/>
    </row>
    <row r="560" spans="1:13" ht="15.6" hidden="1" customHeight="1" x14ac:dyDescent="0.25">
      <c r="A560" s="28">
        <v>152551</v>
      </c>
      <c r="B560" s="116"/>
      <c r="C560" s="18" t="s">
        <v>514</v>
      </c>
      <c r="D560" s="19">
        <v>1</v>
      </c>
      <c r="E560" s="20"/>
      <c r="F560" s="21"/>
      <c r="G560" s="21"/>
      <c r="H560" s="21"/>
      <c r="I560" s="21"/>
      <c r="J560" s="22"/>
      <c r="K560" s="23">
        <f t="shared" si="45"/>
        <v>0</v>
      </c>
      <c r="L560" s="23">
        <f t="shared" si="47"/>
        <v>0</v>
      </c>
      <c r="M560" s="24"/>
    </row>
    <row r="561" spans="1:13" ht="15.6" hidden="1" customHeight="1" x14ac:dyDescent="0.25">
      <c r="A561" s="28">
        <v>508164</v>
      </c>
      <c r="B561" s="116"/>
      <c r="C561" s="18" t="s">
        <v>515</v>
      </c>
      <c r="D561" s="19">
        <v>1</v>
      </c>
      <c r="E561" s="20"/>
      <c r="F561" s="21"/>
      <c r="G561" s="21"/>
      <c r="H561" s="21"/>
      <c r="I561" s="21"/>
      <c r="J561" s="22"/>
      <c r="K561" s="23">
        <f t="shared" si="45"/>
        <v>0</v>
      </c>
      <c r="L561" s="23">
        <f t="shared" si="47"/>
        <v>0</v>
      </c>
      <c r="M561" s="24"/>
    </row>
    <row r="562" spans="1:13" ht="15.6" hidden="1" customHeight="1" x14ac:dyDescent="0.25">
      <c r="A562" s="28">
        <v>508156</v>
      </c>
      <c r="B562" s="116"/>
      <c r="C562" s="18" t="s">
        <v>516</v>
      </c>
      <c r="D562" s="19">
        <v>1</v>
      </c>
      <c r="E562" s="20"/>
      <c r="F562" s="21"/>
      <c r="G562" s="21"/>
      <c r="H562" s="21"/>
      <c r="I562" s="21"/>
      <c r="J562" s="22"/>
      <c r="K562" s="23">
        <f t="shared" si="45"/>
        <v>0</v>
      </c>
      <c r="L562" s="23">
        <f t="shared" si="47"/>
        <v>0</v>
      </c>
      <c r="M562" s="24"/>
    </row>
    <row r="563" spans="1:13" ht="15.6" hidden="1" customHeight="1" x14ac:dyDescent="0.25">
      <c r="A563" s="28">
        <v>508121</v>
      </c>
      <c r="B563" s="116"/>
      <c r="C563" s="18" t="s">
        <v>517</v>
      </c>
      <c r="D563" s="19">
        <v>1</v>
      </c>
      <c r="E563" s="20"/>
      <c r="F563" s="21"/>
      <c r="G563" s="21"/>
      <c r="H563" s="21"/>
      <c r="I563" s="21"/>
      <c r="J563" s="22"/>
      <c r="K563" s="23">
        <f t="shared" si="45"/>
        <v>0</v>
      </c>
      <c r="L563" s="23">
        <f t="shared" si="47"/>
        <v>0</v>
      </c>
      <c r="M563" s="24"/>
    </row>
    <row r="564" spans="1:13" ht="15.6" hidden="1" customHeight="1" x14ac:dyDescent="0.25">
      <c r="A564" s="28">
        <v>151645</v>
      </c>
      <c r="B564" s="116"/>
      <c r="C564" s="18" t="s">
        <v>518</v>
      </c>
      <c r="D564" s="19">
        <v>1</v>
      </c>
      <c r="E564" s="20"/>
      <c r="F564" s="21"/>
      <c r="G564" s="21"/>
      <c r="H564" s="21"/>
      <c r="I564" s="21"/>
      <c r="J564" s="22"/>
      <c r="K564" s="23">
        <f t="shared" si="45"/>
        <v>0</v>
      </c>
      <c r="L564" s="23">
        <f t="shared" si="47"/>
        <v>0</v>
      </c>
      <c r="M564" s="24"/>
    </row>
    <row r="565" spans="1:13" ht="15.6" hidden="1" customHeight="1" x14ac:dyDescent="0.25">
      <c r="A565" s="28">
        <v>830001</v>
      </c>
      <c r="B565" s="116"/>
      <c r="C565" s="18" t="s">
        <v>519</v>
      </c>
      <c r="D565" s="19">
        <v>1</v>
      </c>
      <c r="E565" s="20"/>
      <c r="F565" s="21"/>
      <c r="G565" s="21"/>
      <c r="H565" s="21"/>
      <c r="I565" s="21"/>
      <c r="J565" s="22"/>
      <c r="K565" s="23">
        <f t="shared" si="45"/>
        <v>0</v>
      </c>
      <c r="L565" s="23">
        <f t="shared" si="47"/>
        <v>0</v>
      </c>
      <c r="M565" s="24"/>
    </row>
    <row r="566" spans="1:13" ht="15.6" hidden="1" customHeight="1" x14ac:dyDescent="0.25">
      <c r="A566" s="28">
        <v>830002</v>
      </c>
      <c r="B566" s="116"/>
      <c r="C566" s="18" t="s">
        <v>520</v>
      </c>
      <c r="D566" s="19">
        <v>1</v>
      </c>
      <c r="E566" s="20"/>
      <c r="F566" s="21"/>
      <c r="G566" s="21"/>
      <c r="H566" s="21"/>
      <c r="I566" s="21"/>
      <c r="J566" s="22"/>
      <c r="K566" s="23">
        <f t="shared" si="45"/>
        <v>0</v>
      </c>
      <c r="L566" s="23">
        <f t="shared" si="47"/>
        <v>0</v>
      </c>
      <c r="M566" s="24"/>
    </row>
    <row r="567" spans="1:13" ht="15.6" hidden="1" customHeight="1" x14ac:dyDescent="0.25">
      <c r="A567" s="28">
        <v>830003</v>
      </c>
      <c r="B567" s="116"/>
      <c r="C567" s="18" t="s">
        <v>521</v>
      </c>
      <c r="D567" s="19">
        <v>1</v>
      </c>
      <c r="E567" s="20"/>
      <c r="F567" s="21"/>
      <c r="G567" s="21"/>
      <c r="H567" s="21"/>
      <c r="I567" s="21"/>
      <c r="J567" s="22"/>
      <c r="K567" s="23">
        <f t="shared" si="45"/>
        <v>0</v>
      </c>
      <c r="L567" s="23">
        <f t="shared" si="47"/>
        <v>0</v>
      </c>
      <c r="M567" s="24"/>
    </row>
    <row r="568" spans="1:13" ht="15.6" hidden="1" customHeight="1" x14ac:dyDescent="0.25">
      <c r="A568" s="28">
        <v>830004</v>
      </c>
      <c r="B568" s="116"/>
      <c r="C568" s="18" t="s">
        <v>522</v>
      </c>
      <c r="D568" s="19">
        <v>1</v>
      </c>
      <c r="E568" s="20"/>
      <c r="F568" s="21"/>
      <c r="G568" s="21"/>
      <c r="H568" s="21"/>
      <c r="I568" s="21"/>
      <c r="J568" s="22"/>
      <c r="K568" s="23">
        <f t="shared" si="45"/>
        <v>0</v>
      </c>
      <c r="L568" s="23">
        <f t="shared" si="47"/>
        <v>0</v>
      </c>
      <c r="M568" s="24"/>
    </row>
    <row r="569" spans="1:13" ht="15.6" hidden="1" customHeight="1" x14ac:dyDescent="0.25">
      <c r="A569" s="250" t="s">
        <v>523</v>
      </c>
      <c r="B569" s="251"/>
      <c r="C569" s="251"/>
      <c r="D569" s="251"/>
      <c r="E569" s="251"/>
      <c r="F569" s="251"/>
      <c r="G569" s="251"/>
      <c r="H569" s="251"/>
      <c r="I569" s="251"/>
      <c r="J569" s="251"/>
      <c r="K569" s="251"/>
      <c r="L569" s="251"/>
      <c r="M569" s="252"/>
    </row>
    <row r="570" spans="1:13" ht="15.6" hidden="1" customHeight="1" x14ac:dyDescent="0.25">
      <c r="A570" s="253" t="s">
        <v>524</v>
      </c>
      <c r="B570" s="254"/>
      <c r="C570" s="254"/>
      <c r="D570" s="254"/>
      <c r="E570" s="254"/>
      <c r="F570" s="254"/>
      <c r="G570" s="254"/>
      <c r="H570" s="254"/>
      <c r="I570" s="254"/>
      <c r="J570" s="254"/>
      <c r="K570" s="254"/>
      <c r="L570" s="254"/>
      <c r="M570" s="255"/>
    </row>
    <row r="571" spans="1:13" ht="15.6" hidden="1" customHeight="1" x14ac:dyDescent="0.25">
      <c r="A571" s="28">
        <v>406069</v>
      </c>
      <c r="B571" s="116"/>
      <c r="C571" s="18" t="s">
        <v>525</v>
      </c>
      <c r="D571" s="19">
        <v>1</v>
      </c>
      <c r="E571" s="20"/>
      <c r="F571" s="21"/>
      <c r="G571" s="21"/>
      <c r="H571" s="21"/>
      <c r="I571" s="21"/>
      <c r="J571" s="22"/>
      <c r="K571" s="23">
        <f t="shared" ref="K571:K615" si="48">2*H571-J571</f>
        <v>0</v>
      </c>
      <c r="L571" s="23">
        <f t="shared" ref="L571:L610" si="49">E571*K571</f>
        <v>0</v>
      </c>
      <c r="M571" s="24"/>
    </row>
    <row r="572" spans="1:13" ht="15.6" hidden="1" customHeight="1" x14ac:dyDescent="0.25">
      <c r="A572" s="28">
        <v>406053</v>
      </c>
      <c r="B572" s="116"/>
      <c r="C572" s="18" t="s">
        <v>526</v>
      </c>
      <c r="D572" s="19">
        <v>1</v>
      </c>
      <c r="E572" s="20"/>
      <c r="F572" s="21"/>
      <c r="G572" s="21"/>
      <c r="H572" s="21"/>
      <c r="I572" s="21"/>
      <c r="J572" s="22"/>
      <c r="K572" s="23">
        <f t="shared" si="48"/>
        <v>0</v>
      </c>
      <c r="L572" s="23">
        <f t="shared" si="49"/>
        <v>0</v>
      </c>
      <c r="M572" s="24"/>
    </row>
    <row r="573" spans="1:13" ht="15.6" hidden="1" customHeight="1" x14ac:dyDescent="0.25">
      <c r="A573" s="28">
        <v>406060</v>
      </c>
      <c r="B573" s="116"/>
      <c r="C573" s="18" t="s">
        <v>527</v>
      </c>
      <c r="D573" s="19">
        <v>1</v>
      </c>
      <c r="E573" s="20"/>
      <c r="F573" s="21"/>
      <c r="G573" s="21"/>
      <c r="H573" s="21"/>
      <c r="I573" s="21"/>
      <c r="J573" s="22"/>
      <c r="K573" s="23">
        <f t="shared" si="48"/>
        <v>0</v>
      </c>
      <c r="L573" s="23">
        <f t="shared" si="49"/>
        <v>0</v>
      </c>
      <c r="M573" s="24"/>
    </row>
    <row r="574" spans="1:13" ht="15.6" hidden="1" customHeight="1" x14ac:dyDescent="0.25">
      <c r="A574" s="28">
        <v>406054</v>
      </c>
      <c r="B574" s="116"/>
      <c r="C574" s="18" t="s">
        <v>528</v>
      </c>
      <c r="D574" s="19">
        <v>1</v>
      </c>
      <c r="E574" s="20"/>
      <c r="F574" s="21"/>
      <c r="G574" s="21"/>
      <c r="H574" s="21"/>
      <c r="I574" s="21"/>
      <c r="J574" s="22"/>
      <c r="K574" s="23">
        <f t="shared" si="48"/>
        <v>0</v>
      </c>
      <c r="L574" s="23">
        <f t="shared" si="49"/>
        <v>0</v>
      </c>
      <c r="M574" s="24"/>
    </row>
    <row r="575" spans="1:13" ht="15.6" hidden="1" customHeight="1" x14ac:dyDescent="0.25">
      <c r="A575" s="28">
        <v>406066</v>
      </c>
      <c r="B575" s="116"/>
      <c r="C575" s="18" t="s">
        <v>529</v>
      </c>
      <c r="D575" s="19">
        <v>1</v>
      </c>
      <c r="E575" s="20"/>
      <c r="F575" s="21"/>
      <c r="G575" s="21"/>
      <c r="H575" s="21"/>
      <c r="I575" s="21"/>
      <c r="J575" s="22"/>
      <c r="K575" s="23">
        <f t="shared" si="48"/>
        <v>0</v>
      </c>
      <c r="L575" s="23">
        <f t="shared" si="49"/>
        <v>0</v>
      </c>
      <c r="M575" s="24"/>
    </row>
    <row r="576" spans="1:13" ht="15.6" hidden="1" customHeight="1" x14ac:dyDescent="0.25">
      <c r="A576" s="28">
        <v>406067</v>
      </c>
      <c r="B576" s="116"/>
      <c r="C576" s="18" t="s">
        <v>530</v>
      </c>
      <c r="D576" s="19">
        <v>1</v>
      </c>
      <c r="E576" s="20"/>
      <c r="F576" s="21"/>
      <c r="G576" s="21"/>
      <c r="H576" s="21"/>
      <c r="I576" s="21"/>
      <c r="J576" s="22"/>
      <c r="K576" s="23">
        <f t="shared" si="48"/>
        <v>0</v>
      </c>
      <c r="L576" s="23">
        <f t="shared" si="49"/>
        <v>0</v>
      </c>
      <c r="M576" s="24"/>
    </row>
    <row r="577" spans="1:13" ht="15.6" hidden="1" customHeight="1" x14ac:dyDescent="0.25">
      <c r="A577" s="28">
        <v>406055</v>
      </c>
      <c r="B577" s="116"/>
      <c r="C577" s="18" t="s">
        <v>531</v>
      </c>
      <c r="D577" s="19">
        <v>1</v>
      </c>
      <c r="E577" s="20"/>
      <c r="F577" s="21"/>
      <c r="G577" s="21"/>
      <c r="H577" s="21"/>
      <c r="I577" s="21"/>
      <c r="J577" s="22"/>
      <c r="K577" s="23">
        <f t="shared" si="48"/>
        <v>0</v>
      </c>
      <c r="L577" s="23">
        <f t="shared" si="49"/>
        <v>0</v>
      </c>
      <c r="M577" s="24"/>
    </row>
    <row r="578" spans="1:13" ht="15.6" hidden="1" customHeight="1" x14ac:dyDescent="0.25">
      <c r="A578" s="28">
        <v>406065</v>
      </c>
      <c r="B578" s="116"/>
      <c r="C578" s="18" t="s">
        <v>532</v>
      </c>
      <c r="D578" s="19">
        <v>1</v>
      </c>
      <c r="E578" s="20"/>
      <c r="F578" s="21"/>
      <c r="G578" s="21"/>
      <c r="H578" s="21"/>
      <c r="I578" s="21"/>
      <c r="J578" s="22"/>
      <c r="K578" s="23">
        <f t="shared" si="48"/>
        <v>0</v>
      </c>
      <c r="L578" s="23">
        <f t="shared" si="49"/>
        <v>0</v>
      </c>
      <c r="M578" s="24"/>
    </row>
    <row r="579" spans="1:13" ht="15.6" hidden="1" customHeight="1" x14ac:dyDescent="0.25">
      <c r="A579" s="28">
        <v>406056</v>
      </c>
      <c r="B579" s="116"/>
      <c r="C579" s="18" t="s">
        <v>533</v>
      </c>
      <c r="D579" s="19">
        <v>1</v>
      </c>
      <c r="E579" s="20"/>
      <c r="F579" s="21"/>
      <c r="G579" s="21"/>
      <c r="H579" s="21"/>
      <c r="I579" s="21"/>
      <c r="J579" s="22"/>
      <c r="K579" s="23">
        <f t="shared" si="48"/>
        <v>0</v>
      </c>
      <c r="L579" s="23">
        <f t="shared" si="49"/>
        <v>0</v>
      </c>
      <c r="M579" s="24"/>
    </row>
    <row r="580" spans="1:13" ht="15.6" hidden="1" customHeight="1" x14ac:dyDescent="0.25">
      <c r="A580" s="28">
        <v>406071</v>
      </c>
      <c r="B580" s="116"/>
      <c r="C580" s="18" t="s">
        <v>534</v>
      </c>
      <c r="D580" s="19">
        <v>1</v>
      </c>
      <c r="E580" s="20"/>
      <c r="F580" s="21"/>
      <c r="G580" s="21"/>
      <c r="H580" s="21"/>
      <c r="I580" s="21"/>
      <c r="J580" s="22"/>
      <c r="K580" s="23">
        <f t="shared" si="48"/>
        <v>0</v>
      </c>
      <c r="L580" s="23">
        <f t="shared" si="49"/>
        <v>0</v>
      </c>
      <c r="M580" s="24"/>
    </row>
    <row r="581" spans="1:13" ht="15.6" hidden="1" customHeight="1" x14ac:dyDescent="0.25">
      <c r="A581" s="28">
        <v>406057</v>
      </c>
      <c r="B581" s="116"/>
      <c r="C581" s="18" t="s">
        <v>535</v>
      </c>
      <c r="D581" s="19">
        <v>1</v>
      </c>
      <c r="E581" s="20"/>
      <c r="F581" s="21"/>
      <c r="G581" s="21"/>
      <c r="H581" s="21"/>
      <c r="I581" s="21"/>
      <c r="J581" s="22"/>
      <c r="K581" s="23">
        <f t="shared" si="48"/>
        <v>0</v>
      </c>
      <c r="L581" s="23">
        <f t="shared" si="49"/>
        <v>0</v>
      </c>
      <c r="M581" s="24"/>
    </row>
    <row r="582" spans="1:13" ht="15.6" hidden="1" customHeight="1" x14ac:dyDescent="0.25">
      <c r="A582" s="28">
        <v>406064</v>
      </c>
      <c r="B582" s="116"/>
      <c r="C582" s="18" t="s">
        <v>536</v>
      </c>
      <c r="D582" s="19">
        <v>1</v>
      </c>
      <c r="E582" s="20"/>
      <c r="F582" s="21"/>
      <c r="G582" s="21"/>
      <c r="H582" s="21"/>
      <c r="I582" s="21"/>
      <c r="J582" s="22"/>
      <c r="K582" s="23">
        <f t="shared" si="48"/>
        <v>0</v>
      </c>
      <c r="L582" s="23">
        <f t="shared" si="49"/>
        <v>0</v>
      </c>
      <c r="M582" s="24"/>
    </row>
    <row r="583" spans="1:13" ht="15.6" hidden="1" customHeight="1" x14ac:dyDescent="0.25">
      <c r="A583" s="28">
        <v>406058</v>
      </c>
      <c r="B583" s="116"/>
      <c r="C583" s="18" t="s">
        <v>537</v>
      </c>
      <c r="D583" s="19">
        <v>1</v>
      </c>
      <c r="E583" s="20"/>
      <c r="F583" s="21"/>
      <c r="G583" s="21"/>
      <c r="H583" s="21"/>
      <c r="I583" s="21"/>
      <c r="J583" s="22"/>
      <c r="K583" s="23">
        <f t="shared" si="48"/>
        <v>0</v>
      </c>
      <c r="L583" s="23">
        <f t="shared" si="49"/>
        <v>0</v>
      </c>
      <c r="M583" s="24"/>
    </row>
    <row r="584" spans="1:13" ht="15.6" hidden="1" customHeight="1" x14ac:dyDescent="0.25">
      <c r="A584" s="28">
        <v>406068</v>
      </c>
      <c r="B584" s="116"/>
      <c r="C584" s="18" t="s">
        <v>538</v>
      </c>
      <c r="D584" s="19">
        <v>1</v>
      </c>
      <c r="E584" s="20"/>
      <c r="F584" s="21"/>
      <c r="G584" s="21"/>
      <c r="H584" s="21"/>
      <c r="I584" s="21"/>
      <c r="J584" s="22"/>
      <c r="K584" s="23">
        <f t="shared" si="48"/>
        <v>0</v>
      </c>
      <c r="L584" s="23">
        <f t="shared" si="49"/>
        <v>0</v>
      </c>
      <c r="M584" s="24"/>
    </row>
    <row r="585" spans="1:13" ht="15.6" hidden="1" customHeight="1" x14ac:dyDescent="0.25">
      <c r="A585" s="28">
        <v>406059</v>
      </c>
      <c r="B585" s="116"/>
      <c r="C585" s="18" t="s">
        <v>539</v>
      </c>
      <c r="D585" s="19">
        <v>1</v>
      </c>
      <c r="E585" s="20"/>
      <c r="F585" s="21"/>
      <c r="G585" s="21"/>
      <c r="H585" s="21"/>
      <c r="I585" s="21"/>
      <c r="J585" s="22"/>
      <c r="K585" s="23">
        <f t="shared" si="48"/>
        <v>0</v>
      </c>
      <c r="L585" s="23">
        <f t="shared" si="49"/>
        <v>0</v>
      </c>
      <c r="M585" s="24"/>
    </row>
    <row r="586" spans="1:13" ht="15.6" hidden="1" customHeight="1" x14ac:dyDescent="0.25">
      <c r="A586" s="28">
        <v>406061</v>
      </c>
      <c r="B586" s="116"/>
      <c r="C586" s="18" t="s">
        <v>540</v>
      </c>
      <c r="D586" s="19">
        <v>1</v>
      </c>
      <c r="E586" s="20"/>
      <c r="F586" s="21"/>
      <c r="G586" s="21"/>
      <c r="H586" s="21"/>
      <c r="I586" s="21"/>
      <c r="J586" s="22"/>
      <c r="K586" s="23">
        <f t="shared" si="48"/>
        <v>0</v>
      </c>
      <c r="L586" s="23">
        <f t="shared" si="49"/>
        <v>0</v>
      </c>
      <c r="M586" s="24"/>
    </row>
    <row r="587" spans="1:13" ht="15.6" hidden="1" customHeight="1" x14ac:dyDescent="0.25">
      <c r="A587" s="28">
        <v>406062</v>
      </c>
      <c r="B587" s="116"/>
      <c r="C587" s="18" t="s">
        <v>541</v>
      </c>
      <c r="D587" s="19">
        <v>1</v>
      </c>
      <c r="E587" s="20"/>
      <c r="F587" s="21"/>
      <c r="G587" s="21"/>
      <c r="H587" s="21"/>
      <c r="I587" s="21"/>
      <c r="J587" s="22"/>
      <c r="K587" s="23">
        <f t="shared" si="48"/>
        <v>0</v>
      </c>
      <c r="L587" s="23">
        <f t="shared" si="49"/>
        <v>0</v>
      </c>
      <c r="M587" s="24"/>
    </row>
    <row r="588" spans="1:13" ht="15.6" hidden="1" customHeight="1" x14ac:dyDescent="0.25">
      <c r="A588" s="28">
        <v>406063</v>
      </c>
      <c r="B588" s="116"/>
      <c r="C588" s="18" t="s">
        <v>542</v>
      </c>
      <c r="D588" s="19">
        <v>1</v>
      </c>
      <c r="E588" s="20"/>
      <c r="F588" s="21"/>
      <c r="G588" s="21"/>
      <c r="H588" s="21"/>
      <c r="I588" s="21"/>
      <c r="J588" s="22"/>
      <c r="K588" s="23">
        <f t="shared" si="48"/>
        <v>0</v>
      </c>
      <c r="L588" s="23">
        <f t="shared" si="49"/>
        <v>0</v>
      </c>
      <c r="M588" s="24"/>
    </row>
    <row r="589" spans="1:13" ht="15.6" hidden="1" customHeight="1" x14ac:dyDescent="0.25">
      <c r="A589" s="28">
        <v>406070</v>
      </c>
      <c r="B589" s="116"/>
      <c r="C589" s="18" t="s">
        <v>543</v>
      </c>
      <c r="D589" s="19">
        <v>1</v>
      </c>
      <c r="E589" s="20"/>
      <c r="F589" s="21"/>
      <c r="G589" s="21"/>
      <c r="H589" s="21"/>
      <c r="I589" s="21"/>
      <c r="J589" s="22"/>
      <c r="K589" s="23">
        <f t="shared" si="48"/>
        <v>0</v>
      </c>
      <c r="L589" s="23">
        <f t="shared" si="49"/>
        <v>0</v>
      </c>
      <c r="M589" s="24"/>
    </row>
    <row r="590" spans="1:13" ht="15.6" hidden="1" customHeight="1" x14ac:dyDescent="0.25">
      <c r="A590" s="211" t="s">
        <v>544</v>
      </c>
      <c r="B590" s="212"/>
      <c r="C590" s="212"/>
      <c r="D590" s="212"/>
      <c r="E590" s="212"/>
      <c r="F590" s="212"/>
      <c r="G590" s="212"/>
      <c r="H590" s="212"/>
      <c r="I590" s="212"/>
      <c r="J590" s="212"/>
      <c r="K590" s="212"/>
      <c r="L590" s="212"/>
      <c r="M590" s="213"/>
    </row>
    <row r="591" spans="1:13" ht="15.6" hidden="1" customHeight="1" x14ac:dyDescent="0.25">
      <c r="A591" s="28">
        <v>406002</v>
      </c>
      <c r="B591" s="116"/>
      <c r="C591" s="18" t="s">
        <v>545</v>
      </c>
      <c r="D591" s="19">
        <v>50</v>
      </c>
      <c r="E591" s="20"/>
      <c r="F591" s="21"/>
      <c r="G591" s="21"/>
      <c r="H591" s="21"/>
      <c r="I591" s="21"/>
      <c r="J591" s="22"/>
      <c r="K591" s="23">
        <f t="shared" si="48"/>
        <v>0</v>
      </c>
      <c r="L591" s="23">
        <f t="shared" si="49"/>
        <v>0</v>
      </c>
      <c r="M591" s="24"/>
    </row>
    <row r="592" spans="1:13" ht="15.6" hidden="1" customHeight="1" x14ac:dyDescent="0.25">
      <c r="A592" s="28">
        <v>406003</v>
      </c>
      <c r="B592" s="116"/>
      <c r="C592" s="18" t="s">
        <v>546</v>
      </c>
      <c r="D592" s="19">
        <v>50</v>
      </c>
      <c r="E592" s="20"/>
      <c r="F592" s="21"/>
      <c r="G592" s="21"/>
      <c r="H592" s="21"/>
      <c r="I592" s="21"/>
      <c r="J592" s="22"/>
      <c r="K592" s="23">
        <f t="shared" si="48"/>
        <v>0</v>
      </c>
      <c r="L592" s="23">
        <f t="shared" si="49"/>
        <v>0</v>
      </c>
      <c r="M592" s="24"/>
    </row>
    <row r="593" spans="1:13" ht="15.6" hidden="1" customHeight="1" x14ac:dyDescent="0.25">
      <c r="A593" s="28">
        <v>406019</v>
      </c>
      <c r="B593" s="116"/>
      <c r="C593" s="18" t="s">
        <v>547</v>
      </c>
      <c r="D593" s="19">
        <v>50</v>
      </c>
      <c r="E593" s="20"/>
      <c r="F593" s="21"/>
      <c r="G593" s="21"/>
      <c r="H593" s="21"/>
      <c r="I593" s="21"/>
      <c r="J593" s="22"/>
      <c r="K593" s="23">
        <f t="shared" si="48"/>
        <v>0</v>
      </c>
      <c r="L593" s="23">
        <f t="shared" si="49"/>
        <v>0</v>
      </c>
      <c r="M593" s="24"/>
    </row>
    <row r="594" spans="1:13" ht="15.6" hidden="1" customHeight="1" x14ac:dyDescent="0.25">
      <c r="A594" s="28">
        <v>406001</v>
      </c>
      <c r="B594" s="116"/>
      <c r="C594" s="18" t="s">
        <v>548</v>
      </c>
      <c r="D594" s="19">
        <v>50</v>
      </c>
      <c r="E594" s="20"/>
      <c r="F594" s="21"/>
      <c r="G594" s="21"/>
      <c r="H594" s="21"/>
      <c r="I594" s="21"/>
      <c r="J594" s="22"/>
      <c r="K594" s="23">
        <f t="shared" si="48"/>
        <v>0</v>
      </c>
      <c r="L594" s="23">
        <f t="shared" si="49"/>
        <v>0</v>
      </c>
      <c r="M594" s="24"/>
    </row>
    <row r="595" spans="1:13" ht="15.6" hidden="1" customHeight="1" x14ac:dyDescent="0.25">
      <c r="A595" s="28">
        <v>406016</v>
      </c>
      <c r="B595" s="116"/>
      <c r="C595" s="18" t="s">
        <v>549</v>
      </c>
      <c r="D595" s="19">
        <v>50</v>
      </c>
      <c r="E595" s="20"/>
      <c r="F595" s="21"/>
      <c r="G595" s="21"/>
      <c r="H595" s="21"/>
      <c r="I595" s="21"/>
      <c r="J595" s="22"/>
      <c r="K595" s="23">
        <f t="shared" si="48"/>
        <v>0</v>
      </c>
      <c r="L595" s="23">
        <f t="shared" si="49"/>
        <v>0</v>
      </c>
      <c r="M595" s="24"/>
    </row>
    <row r="596" spans="1:13" ht="15.6" hidden="1" customHeight="1" x14ac:dyDescent="0.25">
      <c r="A596" s="28">
        <v>406004</v>
      </c>
      <c r="B596" s="116"/>
      <c r="C596" s="18" t="s">
        <v>550</v>
      </c>
      <c r="D596" s="19">
        <v>50</v>
      </c>
      <c r="E596" s="20"/>
      <c r="F596" s="21"/>
      <c r="G596" s="21"/>
      <c r="H596" s="21"/>
      <c r="I596" s="21"/>
      <c r="J596" s="22"/>
      <c r="K596" s="23">
        <f t="shared" si="48"/>
        <v>0</v>
      </c>
      <c r="L596" s="23">
        <f t="shared" si="49"/>
        <v>0</v>
      </c>
      <c r="M596" s="24"/>
    </row>
    <row r="597" spans="1:13" ht="15.6" hidden="1" customHeight="1" x14ac:dyDescent="0.25">
      <c r="A597" s="28">
        <v>406006</v>
      </c>
      <c r="B597" s="116"/>
      <c r="C597" s="18" t="s">
        <v>551</v>
      </c>
      <c r="D597" s="19">
        <v>50</v>
      </c>
      <c r="E597" s="20"/>
      <c r="F597" s="21"/>
      <c r="G597" s="21"/>
      <c r="H597" s="21"/>
      <c r="I597" s="21"/>
      <c r="J597" s="22"/>
      <c r="K597" s="23">
        <f t="shared" si="48"/>
        <v>0</v>
      </c>
      <c r="L597" s="23">
        <f t="shared" si="49"/>
        <v>0</v>
      </c>
      <c r="M597" s="24"/>
    </row>
    <row r="598" spans="1:13" ht="15.6" hidden="1" customHeight="1" x14ac:dyDescent="0.25">
      <c r="A598" s="28">
        <v>406021</v>
      </c>
      <c r="B598" s="116"/>
      <c r="C598" s="18" t="s">
        <v>552</v>
      </c>
      <c r="D598" s="19">
        <v>50</v>
      </c>
      <c r="E598" s="20"/>
      <c r="F598" s="21"/>
      <c r="G598" s="21"/>
      <c r="H598" s="21"/>
      <c r="I598" s="21"/>
      <c r="J598" s="22"/>
      <c r="K598" s="23">
        <f t="shared" si="48"/>
        <v>0</v>
      </c>
      <c r="L598" s="23">
        <f t="shared" si="49"/>
        <v>0</v>
      </c>
      <c r="M598" s="24"/>
    </row>
    <row r="599" spans="1:13" ht="15.6" hidden="1" customHeight="1" x14ac:dyDescent="0.25">
      <c r="A599" s="28">
        <v>406009</v>
      </c>
      <c r="B599" s="116"/>
      <c r="C599" s="18" t="s">
        <v>553</v>
      </c>
      <c r="D599" s="19">
        <v>50</v>
      </c>
      <c r="E599" s="20"/>
      <c r="F599" s="21"/>
      <c r="G599" s="21"/>
      <c r="H599" s="21"/>
      <c r="I599" s="21"/>
      <c r="J599" s="22"/>
      <c r="K599" s="23">
        <f t="shared" si="48"/>
        <v>0</v>
      </c>
      <c r="L599" s="23">
        <f t="shared" si="49"/>
        <v>0</v>
      </c>
      <c r="M599" s="24"/>
    </row>
    <row r="600" spans="1:13" ht="15.6" hidden="1" customHeight="1" x14ac:dyDescent="0.25">
      <c r="A600" s="28">
        <v>406008</v>
      </c>
      <c r="B600" s="116"/>
      <c r="C600" s="18" t="s">
        <v>554</v>
      </c>
      <c r="D600" s="19">
        <v>50</v>
      </c>
      <c r="E600" s="20"/>
      <c r="F600" s="21"/>
      <c r="G600" s="21"/>
      <c r="H600" s="21"/>
      <c r="I600" s="21"/>
      <c r="J600" s="22"/>
      <c r="K600" s="23">
        <f t="shared" si="48"/>
        <v>0</v>
      </c>
      <c r="L600" s="23">
        <f t="shared" si="49"/>
        <v>0</v>
      </c>
      <c r="M600" s="24"/>
    </row>
    <row r="601" spans="1:13" ht="15.6" hidden="1" customHeight="1" x14ac:dyDescent="0.25">
      <c r="A601" s="28">
        <v>406010</v>
      </c>
      <c r="B601" s="116"/>
      <c r="C601" s="18" t="s">
        <v>555</v>
      </c>
      <c r="D601" s="19">
        <v>50</v>
      </c>
      <c r="E601" s="20"/>
      <c r="F601" s="21"/>
      <c r="G601" s="21"/>
      <c r="H601" s="21"/>
      <c r="I601" s="21"/>
      <c r="J601" s="22"/>
      <c r="K601" s="23">
        <f t="shared" si="48"/>
        <v>0</v>
      </c>
      <c r="L601" s="23">
        <f t="shared" si="49"/>
        <v>0</v>
      </c>
      <c r="M601" s="24"/>
    </row>
    <row r="602" spans="1:13" ht="15.6" hidden="1" customHeight="1" x14ac:dyDescent="0.25">
      <c r="A602" s="28">
        <v>406012</v>
      </c>
      <c r="B602" s="116"/>
      <c r="C602" s="18" t="s">
        <v>556</v>
      </c>
      <c r="D602" s="19">
        <v>50</v>
      </c>
      <c r="E602" s="20"/>
      <c r="F602" s="21"/>
      <c r="G602" s="21"/>
      <c r="H602" s="21"/>
      <c r="I602" s="21"/>
      <c r="J602" s="22"/>
      <c r="K602" s="23">
        <f t="shared" si="48"/>
        <v>0</v>
      </c>
      <c r="L602" s="23">
        <f t="shared" si="49"/>
        <v>0</v>
      </c>
      <c r="M602" s="24"/>
    </row>
    <row r="603" spans="1:13" ht="15.6" hidden="1" customHeight="1" x14ac:dyDescent="0.25">
      <c r="A603" s="28">
        <v>406017</v>
      </c>
      <c r="B603" s="116"/>
      <c r="C603" s="18" t="s">
        <v>557</v>
      </c>
      <c r="D603" s="19">
        <v>50</v>
      </c>
      <c r="E603" s="20"/>
      <c r="F603" s="21"/>
      <c r="G603" s="21"/>
      <c r="H603" s="21"/>
      <c r="I603" s="21"/>
      <c r="J603" s="22"/>
      <c r="K603" s="23">
        <f t="shared" si="48"/>
        <v>0</v>
      </c>
      <c r="L603" s="23">
        <f t="shared" si="49"/>
        <v>0</v>
      </c>
      <c r="M603" s="24"/>
    </row>
    <row r="604" spans="1:13" ht="15.6" hidden="1" customHeight="1" x14ac:dyDescent="0.25">
      <c r="A604" s="28">
        <v>406013</v>
      </c>
      <c r="B604" s="116"/>
      <c r="C604" s="18" t="s">
        <v>558</v>
      </c>
      <c r="D604" s="19">
        <v>50</v>
      </c>
      <c r="E604" s="20"/>
      <c r="F604" s="21"/>
      <c r="G604" s="21"/>
      <c r="H604" s="21"/>
      <c r="I604" s="21"/>
      <c r="J604" s="22"/>
      <c r="K604" s="23">
        <f t="shared" si="48"/>
        <v>0</v>
      </c>
      <c r="L604" s="23">
        <f t="shared" si="49"/>
        <v>0</v>
      </c>
      <c r="M604" s="24"/>
    </row>
    <row r="605" spans="1:13" ht="15.6" hidden="1" customHeight="1" x14ac:dyDescent="0.25">
      <c r="A605" s="28">
        <v>406014</v>
      </c>
      <c r="B605" s="116"/>
      <c r="C605" s="18" t="s">
        <v>559</v>
      </c>
      <c r="D605" s="19">
        <v>50</v>
      </c>
      <c r="E605" s="20"/>
      <c r="F605" s="21"/>
      <c r="G605" s="21"/>
      <c r="H605" s="21"/>
      <c r="I605" s="21"/>
      <c r="J605" s="22"/>
      <c r="K605" s="23">
        <f t="shared" si="48"/>
        <v>0</v>
      </c>
      <c r="L605" s="23">
        <f t="shared" si="49"/>
        <v>0</v>
      </c>
      <c r="M605" s="24"/>
    </row>
    <row r="606" spans="1:13" ht="15.6" hidden="1" customHeight="1" x14ac:dyDescent="0.25">
      <c r="A606" s="28">
        <v>406007</v>
      </c>
      <c r="B606" s="116"/>
      <c r="C606" s="18" t="s">
        <v>560</v>
      </c>
      <c r="D606" s="19">
        <v>50</v>
      </c>
      <c r="E606" s="20"/>
      <c r="F606" s="21"/>
      <c r="G606" s="21"/>
      <c r="H606" s="21"/>
      <c r="I606" s="21"/>
      <c r="J606" s="22"/>
      <c r="K606" s="23">
        <f t="shared" si="48"/>
        <v>0</v>
      </c>
      <c r="L606" s="23">
        <f t="shared" si="49"/>
        <v>0</v>
      </c>
      <c r="M606" s="24"/>
    </row>
    <row r="607" spans="1:13" ht="15.6" hidden="1" customHeight="1" x14ac:dyDescent="0.25">
      <c r="A607" s="28">
        <v>406023</v>
      </c>
      <c r="B607" s="116"/>
      <c r="C607" s="18" t="s">
        <v>561</v>
      </c>
      <c r="D607" s="19">
        <v>50</v>
      </c>
      <c r="E607" s="20"/>
      <c r="F607" s="21"/>
      <c r="G607" s="21"/>
      <c r="H607" s="21"/>
      <c r="I607" s="21"/>
      <c r="J607" s="22"/>
      <c r="K607" s="23">
        <f t="shared" si="48"/>
        <v>0</v>
      </c>
      <c r="L607" s="23">
        <f t="shared" si="49"/>
        <v>0</v>
      </c>
      <c r="M607" s="24"/>
    </row>
    <row r="608" spans="1:13" ht="15.6" hidden="1" customHeight="1" x14ac:dyDescent="0.25">
      <c r="A608" s="28">
        <v>406005</v>
      </c>
      <c r="B608" s="116"/>
      <c r="C608" s="18" t="s">
        <v>562</v>
      </c>
      <c r="D608" s="19">
        <v>50</v>
      </c>
      <c r="E608" s="20"/>
      <c r="F608" s="21"/>
      <c r="G608" s="21"/>
      <c r="H608" s="21"/>
      <c r="I608" s="21"/>
      <c r="J608" s="22"/>
      <c r="K608" s="23">
        <f t="shared" si="48"/>
        <v>0</v>
      </c>
      <c r="L608" s="23">
        <f t="shared" si="49"/>
        <v>0</v>
      </c>
      <c r="M608" s="24"/>
    </row>
    <row r="609" spans="1:13" ht="15.6" hidden="1" customHeight="1" x14ac:dyDescent="0.25">
      <c r="A609" s="28">
        <v>406020</v>
      </c>
      <c r="B609" s="116"/>
      <c r="C609" s="18" t="s">
        <v>563</v>
      </c>
      <c r="D609" s="19">
        <v>50</v>
      </c>
      <c r="E609" s="20"/>
      <c r="F609" s="21"/>
      <c r="G609" s="21"/>
      <c r="H609" s="21"/>
      <c r="I609" s="21"/>
      <c r="J609" s="22"/>
      <c r="K609" s="23">
        <f t="shared" si="48"/>
        <v>0</v>
      </c>
      <c r="L609" s="23">
        <f t="shared" si="49"/>
        <v>0</v>
      </c>
      <c r="M609" s="24"/>
    </row>
    <row r="610" spans="1:13" ht="15.6" hidden="1" customHeight="1" x14ac:dyDescent="0.25">
      <c r="A610" s="169">
        <v>406022</v>
      </c>
      <c r="B610" s="126"/>
      <c r="C610" s="62" t="s">
        <v>564</v>
      </c>
      <c r="D610" s="63">
        <v>50</v>
      </c>
      <c r="E610" s="20"/>
      <c r="F610" s="21"/>
      <c r="G610" s="21"/>
      <c r="H610" s="21"/>
      <c r="I610" s="21"/>
      <c r="J610" s="22"/>
      <c r="K610" s="23">
        <f t="shared" si="48"/>
        <v>0</v>
      </c>
      <c r="L610" s="23">
        <f t="shared" si="49"/>
        <v>0</v>
      </c>
      <c r="M610" s="24"/>
    </row>
    <row r="611" spans="1:13" ht="15.6" hidden="1" customHeight="1" x14ac:dyDescent="0.25">
      <c r="A611" s="242" t="s">
        <v>565</v>
      </c>
      <c r="B611" s="243"/>
      <c r="C611" s="243"/>
      <c r="D611" s="243"/>
      <c r="E611" s="243"/>
      <c r="F611" s="243"/>
      <c r="G611" s="243"/>
      <c r="H611" s="243"/>
      <c r="I611" s="243"/>
      <c r="J611" s="243"/>
      <c r="K611" s="243"/>
      <c r="L611" s="243"/>
      <c r="M611" s="244"/>
    </row>
    <row r="612" spans="1:13" ht="15.6" hidden="1" customHeight="1" x14ac:dyDescent="0.25">
      <c r="A612" s="28">
        <v>370715</v>
      </c>
      <c r="B612" s="116"/>
      <c r="C612" s="18" t="s">
        <v>566</v>
      </c>
      <c r="D612" s="19">
        <v>1</v>
      </c>
      <c r="E612" s="20"/>
      <c r="F612" s="21"/>
      <c r="G612" s="21"/>
      <c r="H612" s="21"/>
      <c r="I612" s="21"/>
      <c r="J612" s="22"/>
      <c r="K612" s="23">
        <f t="shared" si="48"/>
        <v>0</v>
      </c>
      <c r="L612" s="23">
        <f>E612*K612</f>
        <v>0</v>
      </c>
      <c r="M612" s="24"/>
    </row>
    <row r="613" spans="1:13" ht="15.6" hidden="1" customHeight="1" x14ac:dyDescent="0.25">
      <c r="A613" s="28">
        <v>370700</v>
      </c>
      <c r="B613" s="116"/>
      <c r="C613" s="18" t="s">
        <v>567</v>
      </c>
      <c r="D613" s="19">
        <v>1</v>
      </c>
      <c r="E613" s="20"/>
      <c r="F613" s="21"/>
      <c r="G613" s="21"/>
      <c r="H613" s="21"/>
      <c r="I613" s="21"/>
      <c r="J613" s="22"/>
      <c r="K613" s="23">
        <f t="shared" si="48"/>
        <v>0</v>
      </c>
      <c r="L613" s="23">
        <f>E613*K613</f>
        <v>0</v>
      </c>
      <c r="M613" s="24"/>
    </row>
    <row r="614" spans="1:13" ht="15.6" hidden="1" customHeight="1" x14ac:dyDescent="0.25">
      <c r="A614" s="26" t="s">
        <v>79</v>
      </c>
      <c r="B614" s="117"/>
      <c r="C614" s="18" t="s">
        <v>568</v>
      </c>
      <c r="D614" s="19">
        <v>1</v>
      </c>
      <c r="E614" s="20"/>
      <c r="F614" s="21"/>
      <c r="G614" s="21"/>
      <c r="H614" s="21"/>
      <c r="I614" s="21"/>
      <c r="J614" s="22"/>
      <c r="K614" s="23">
        <f t="shared" si="48"/>
        <v>0</v>
      </c>
      <c r="L614" s="23">
        <f>E614*K614</f>
        <v>0</v>
      </c>
      <c r="M614" s="24"/>
    </row>
    <row r="615" spans="1:13" ht="15.6" hidden="1" customHeight="1" thickBot="1" x14ac:dyDescent="0.3">
      <c r="A615" s="170">
        <v>370710</v>
      </c>
      <c r="B615" s="127"/>
      <c r="C615" s="64" t="s">
        <v>569</v>
      </c>
      <c r="D615" s="65">
        <v>1</v>
      </c>
      <c r="E615" s="66"/>
      <c r="F615" s="67"/>
      <c r="G615" s="67"/>
      <c r="H615" s="67"/>
      <c r="I615" s="67"/>
      <c r="J615" s="68"/>
      <c r="K615" s="69">
        <f t="shared" si="48"/>
        <v>0</v>
      </c>
      <c r="L615" s="69">
        <f>E615*K615</f>
        <v>0</v>
      </c>
      <c r="M615" s="24"/>
    </row>
    <row r="616" spans="1:13" ht="12.75" customHeight="1" x14ac:dyDescent="0.25">
      <c r="A616" s="70"/>
      <c r="B616" s="128"/>
      <c r="C616" s="70"/>
      <c r="D616" s="70"/>
      <c r="E616" s="71"/>
      <c r="F616" s="71"/>
      <c r="G616" s="72"/>
      <c r="H616" s="72"/>
      <c r="I616" s="73"/>
    </row>
    <row r="617" spans="1:13" ht="21.75" customHeight="1" x14ac:dyDescent="0.25">
      <c r="A617" s="171"/>
      <c r="C617" s="75" t="s">
        <v>570</v>
      </c>
      <c r="D617" s="74"/>
      <c r="E617" s="74"/>
      <c r="F617" s="74"/>
      <c r="G617" s="74"/>
      <c r="H617" s="74"/>
      <c r="I617" s="74"/>
      <c r="J617" s="74"/>
      <c r="K617" s="74"/>
      <c r="L617" s="74"/>
      <c r="M617" s="74"/>
    </row>
    <row r="618" spans="1:13" ht="13.8" thickBot="1" x14ac:dyDescent="0.3"/>
    <row r="619" spans="1:13" s="79" customFormat="1" ht="10.5" customHeight="1" x14ac:dyDescent="0.25">
      <c r="A619" s="173"/>
      <c r="B619" s="130"/>
      <c r="C619" s="77" t="s">
        <v>571</v>
      </c>
      <c r="D619" s="76"/>
      <c r="E619" s="76"/>
      <c r="F619" s="76"/>
      <c r="G619" s="76"/>
      <c r="H619" s="76"/>
      <c r="I619" s="76"/>
      <c r="J619" s="76"/>
      <c r="K619" s="76"/>
      <c r="L619" s="76"/>
      <c r="M619" s="78"/>
    </row>
    <row r="620" spans="1:13" ht="17.55" customHeight="1" x14ac:dyDescent="0.25">
      <c r="A620" s="174"/>
      <c r="C620" s="81" t="s">
        <v>1316</v>
      </c>
      <c r="D620" s="82" t="s">
        <v>572</v>
      </c>
      <c r="E620" s="81" t="s">
        <v>573</v>
      </c>
      <c r="F620" s="83"/>
      <c r="G620" s="83"/>
      <c r="H620" s="82" t="s">
        <v>574</v>
      </c>
      <c r="I620" s="81"/>
      <c r="J620" s="81"/>
      <c r="K620" s="81"/>
      <c r="L620" s="81" t="s">
        <v>575</v>
      </c>
      <c r="M620" s="101"/>
    </row>
    <row r="621" spans="1:13" ht="6.75" customHeight="1" x14ac:dyDescent="0.25">
      <c r="A621" s="174"/>
      <c r="C621" s="80"/>
      <c r="D621" s="80"/>
      <c r="E621" s="80"/>
      <c r="F621" s="80"/>
      <c r="G621" s="80"/>
      <c r="H621" s="80"/>
      <c r="I621" s="80"/>
      <c r="J621" s="82"/>
      <c r="K621" s="82"/>
      <c r="L621" s="82"/>
      <c r="M621" s="84"/>
    </row>
    <row r="622" spans="1:13" s="79" customFormat="1" ht="10.5" customHeight="1" x14ac:dyDescent="0.25">
      <c r="A622" s="175"/>
      <c r="B622" s="131"/>
      <c r="C622" s="86" t="s">
        <v>576</v>
      </c>
      <c r="D622" s="85"/>
      <c r="E622" s="85"/>
      <c r="F622" s="85"/>
      <c r="G622" s="85"/>
      <c r="H622" s="85"/>
      <c r="I622" s="85"/>
      <c r="J622" s="85"/>
      <c r="K622" s="85"/>
      <c r="L622" s="85"/>
      <c r="M622" s="87"/>
    </row>
    <row r="623" spans="1:13" ht="17.55" customHeight="1" x14ac:dyDescent="0.25">
      <c r="A623" s="174"/>
      <c r="C623" s="81" t="s">
        <v>1317</v>
      </c>
      <c r="D623" s="82" t="s">
        <v>572</v>
      </c>
      <c r="E623" s="81"/>
      <c r="F623" s="83"/>
      <c r="G623" s="83"/>
      <c r="H623" s="82" t="s">
        <v>574</v>
      </c>
      <c r="I623" s="81"/>
      <c r="J623" s="83"/>
      <c r="K623" s="83"/>
      <c r="L623" s="81" t="s">
        <v>575</v>
      </c>
      <c r="M623" s="101"/>
    </row>
    <row r="624" spans="1:13" ht="6.75" customHeight="1" x14ac:dyDescent="0.25">
      <c r="A624" s="174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4"/>
    </row>
    <row r="625" spans="1:13" s="79" customFormat="1" ht="10.5" customHeight="1" x14ac:dyDescent="0.25">
      <c r="A625" s="175"/>
      <c r="B625" s="131"/>
      <c r="C625" s="86" t="s">
        <v>577</v>
      </c>
      <c r="D625" s="85"/>
      <c r="E625" s="85"/>
      <c r="F625" s="85"/>
      <c r="G625" s="85"/>
      <c r="H625" s="85"/>
      <c r="I625" s="85"/>
      <c r="J625" s="85"/>
      <c r="K625" s="85"/>
      <c r="L625" s="85"/>
      <c r="M625" s="87"/>
    </row>
    <row r="626" spans="1:13" ht="17.55" customHeight="1" x14ac:dyDescent="0.25">
      <c r="A626" s="174"/>
      <c r="C626" s="81" t="s">
        <v>1318</v>
      </c>
      <c r="D626" s="82" t="s">
        <v>572</v>
      </c>
      <c r="E626" s="81"/>
      <c r="F626" s="83"/>
      <c r="G626" s="83"/>
      <c r="H626" s="82" t="s">
        <v>574</v>
      </c>
      <c r="I626" s="81"/>
      <c r="J626" s="83"/>
      <c r="K626" s="83"/>
      <c r="L626" s="81" t="s">
        <v>575</v>
      </c>
      <c r="M626" s="101"/>
    </row>
    <row r="627" spans="1:13" ht="9.75" customHeight="1" thickBot="1" x14ac:dyDescent="0.3">
      <c r="A627" s="176"/>
      <c r="B627" s="132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9"/>
    </row>
    <row r="1167" spans="4:4" ht="13.8" x14ac:dyDescent="0.25">
      <c r="D1167" s="90"/>
    </row>
  </sheetData>
  <mergeCells count="52">
    <mergeCell ref="A590:M590"/>
    <mergeCell ref="A611:M611"/>
    <mergeCell ref="A309:M309"/>
    <mergeCell ref="A397:M397"/>
    <mergeCell ref="A476:M476"/>
    <mergeCell ref="A548:M548"/>
    <mergeCell ref="A569:M569"/>
    <mergeCell ref="A570:M570"/>
    <mergeCell ref="A280:M280"/>
    <mergeCell ref="A161:M161"/>
    <mergeCell ref="A167:M167"/>
    <mergeCell ref="A172:M172"/>
    <mergeCell ref="A179:M179"/>
    <mergeCell ref="A190:M190"/>
    <mergeCell ref="A198:M198"/>
    <mergeCell ref="A207:M207"/>
    <mergeCell ref="A218:M218"/>
    <mergeCell ref="A226:M226"/>
    <mergeCell ref="A227:M227"/>
    <mergeCell ref="A254:M254"/>
    <mergeCell ref="A160:M160"/>
    <mergeCell ref="A93:M93"/>
    <mergeCell ref="A97:M97"/>
    <mergeCell ref="A99:M99"/>
    <mergeCell ref="A101:M101"/>
    <mergeCell ref="A103:M103"/>
    <mergeCell ref="A105:M105"/>
    <mergeCell ref="A111:M111"/>
    <mergeCell ref="A126:M126"/>
    <mergeCell ref="A136:M136"/>
    <mergeCell ref="A138:M138"/>
    <mergeCell ref="A146:M146"/>
    <mergeCell ref="A90:M90"/>
    <mergeCell ref="A51:M51"/>
    <mergeCell ref="A55:M55"/>
    <mergeCell ref="A59:M59"/>
    <mergeCell ref="A64:M64"/>
    <mergeCell ref="A69:M69"/>
    <mergeCell ref="A71:M71"/>
    <mergeCell ref="A75:M75"/>
    <mergeCell ref="A78:M78"/>
    <mergeCell ref="A79:M79"/>
    <mergeCell ref="A81:M81"/>
    <mergeCell ref="A87:M87"/>
    <mergeCell ref="A1:M1"/>
    <mergeCell ref="A2:M2"/>
    <mergeCell ref="A50:M50"/>
    <mergeCell ref="A12:M12"/>
    <mergeCell ref="A23:M23"/>
    <mergeCell ref="A31:M31"/>
    <mergeCell ref="A41:M41"/>
    <mergeCell ref="A45:M45"/>
  </mergeCells>
  <conditionalFormatting sqref="C228:C249 C251:C253">
    <cfRule type="duplicateValues" dxfId="18" priority="25"/>
  </conditionalFormatting>
  <conditionalFormatting sqref="C255:C277">
    <cfRule type="duplicateValues" dxfId="17" priority="26"/>
  </conditionalFormatting>
  <conditionalFormatting sqref="C281:C307">
    <cfRule type="duplicateValues" dxfId="16" priority="27"/>
  </conditionalFormatting>
  <conditionalFormatting sqref="C310:C343">
    <cfRule type="duplicateValues" dxfId="15" priority="28"/>
  </conditionalFormatting>
  <conditionalFormatting sqref="C345:C357">
    <cfRule type="duplicateValues" dxfId="14" priority="29"/>
  </conditionalFormatting>
  <conditionalFormatting sqref="C359:C368">
    <cfRule type="duplicateValues" dxfId="13" priority="30"/>
  </conditionalFormatting>
  <conditionalFormatting sqref="C398:C431">
    <cfRule type="duplicateValues" dxfId="12" priority="31"/>
  </conditionalFormatting>
  <conditionalFormatting sqref="C433:C440 C442:C444">
    <cfRule type="duplicateValues" dxfId="11" priority="32"/>
  </conditionalFormatting>
  <conditionalFormatting sqref="C446:C451">
    <cfRule type="duplicateValues" dxfId="10" priority="33"/>
  </conditionalFormatting>
  <conditionalFormatting sqref="C477:C507">
    <cfRule type="duplicateValues" dxfId="9" priority="34"/>
  </conditionalFormatting>
  <conditionalFormatting sqref="C509:C516">
    <cfRule type="duplicateValues" dxfId="8" priority="35"/>
  </conditionalFormatting>
  <conditionalFormatting sqref="C518:C522">
    <cfRule type="duplicateValues" dxfId="7" priority="36"/>
  </conditionalFormatting>
  <conditionalFormatting sqref="C541:C545 C547">
    <cfRule type="duplicateValues" dxfId="6" priority="37"/>
  </conditionalFormatting>
  <conditionalFormatting sqref="C250">
    <cfRule type="duplicateValues" dxfId="5" priority="11"/>
  </conditionalFormatting>
  <conditionalFormatting sqref="C441">
    <cfRule type="duplicateValues" dxfId="4" priority="5"/>
  </conditionalFormatting>
  <conditionalFormatting sqref="C278">
    <cfRule type="duplicateValues" dxfId="3" priority="4"/>
  </conditionalFormatting>
  <conditionalFormatting sqref="C279">
    <cfRule type="duplicateValues" dxfId="2" priority="3"/>
  </conditionalFormatting>
  <conditionalFormatting sqref="C308">
    <cfRule type="duplicateValues" dxfId="1" priority="2"/>
  </conditionalFormatting>
  <conditionalFormatting sqref="C546">
    <cfRule type="duplicateValues" dxfId="0" priority="1"/>
  </conditionalFormatting>
  <dataValidations count="7">
    <dataValidation allowBlank="1" showInputMessage="1" showErrorMessage="1" promptTitle="Closing balance" prompt="Stock on hand in the bulk store and dispensing area on the last day of the reporting period._x000a__x000a_Data source: Physical count" sqref="J10"/>
    <dataValidation allowBlank="1" showInputMessage="1" showErrorMessage="1" promptTitle="Losses/Adjustments" prompt="Always indicate if the number is positive(+) or negative(-)._x000a__x000a_Positive adjustments e.g. stock received from sources other than Medical Access._x000a_Negative adjustments e.g. expired, damaged or obsolete stock, stock donated to another facility" sqref="I10"/>
    <dataValidation allowBlank="1" showInputMessage="1" showErrorMessage="1" promptTitle="Consumption" prompt="Consumption data is information on the quantity of products actually given to the  patients._x000a__x000a_Data sources: Consumption log, Stock card" sqref="H10"/>
    <dataValidation allowBlank="1" showInputMessage="1" showErrorMessage="1" promptTitle="Quantity received" prompt="This information comes from the stock inwards column (Quantity in) of the stock card for the reporting period._x000a__x000a_Data sources: Stock Card" sqref="G10"/>
    <dataValidation allowBlank="1" showInputMessage="1" showErrorMessage="1" promptTitle="Opening balance" prompt="This is the stock on hand on the first day of the 2 calendar months' reporting period e.g. for the period Mar-Apr 2014, enter stock on hand as at 1-Mar-2014_x000a__x000a_Recommended data sources: Stock Card" sqref="F10"/>
    <dataValidation type="list" allowBlank="1" showInputMessage="1" showErrorMessage="1" promptTitle="Cycle" prompt="Insert the Distribution Cycle" sqref="J5">
      <formula1>"1,2,3,4,5,6"</formula1>
    </dataValidation>
    <dataValidation allowBlank="1" showInputMessage="1" showErrorMessage="1" promptTitle="Start Date" prompt="Insert the date at the start of the reporting cycle" sqref="J6"/>
  </dataValidations>
  <pageMargins left="0.75" right="0.75" top="1" bottom="1" header="0.5" footer="0.5"/>
  <pageSetup paperSize="9" scale="58" fitToHeight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'Master List'!$B$3:$B$318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O317"/>
  <sheetViews>
    <sheetView showGridLines="0" topLeftCell="A300" workbookViewId="0">
      <selection activeCell="B316" sqref="B316:I317"/>
    </sheetView>
  </sheetViews>
  <sheetFormatPr defaultColWidth="9.109375" defaultRowHeight="14.4" x14ac:dyDescent="0.3"/>
  <cols>
    <col min="1" max="1" width="9.109375" style="136"/>
    <col min="2" max="2" width="38.109375" style="136" bestFit="1" customWidth="1"/>
    <col min="3" max="3" width="14" style="136" bestFit="1" customWidth="1"/>
    <col min="4" max="4" width="9.109375" style="136"/>
    <col min="5" max="5" width="14" style="136" bestFit="1" customWidth="1"/>
    <col min="6" max="6" width="16.109375" style="136" customWidth="1"/>
    <col min="7" max="7" width="9.109375" style="136" customWidth="1"/>
    <col min="8" max="8" width="7" style="136" customWidth="1"/>
    <col min="9" max="10" width="13" style="136" customWidth="1"/>
    <col min="11" max="13" width="17.88671875" style="136" customWidth="1"/>
    <col min="14" max="16384" width="9.109375" style="136"/>
  </cols>
  <sheetData>
    <row r="2" spans="2:15" x14ac:dyDescent="0.3">
      <c r="B2" s="134" t="s">
        <v>597</v>
      </c>
      <c r="C2" s="134" t="s">
        <v>598</v>
      </c>
      <c r="D2" s="134" t="s">
        <v>599</v>
      </c>
      <c r="E2" s="134" t="s">
        <v>968</v>
      </c>
      <c r="F2" s="134" t="s">
        <v>969</v>
      </c>
      <c r="G2" s="134" t="s">
        <v>970</v>
      </c>
      <c r="H2" s="135" t="s">
        <v>600</v>
      </c>
      <c r="I2" s="134" t="s">
        <v>971</v>
      </c>
    </row>
    <row r="3" spans="2:15" x14ac:dyDescent="0.3">
      <c r="B3" s="137" t="s">
        <v>972</v>
      </c>
      <c r="C3" s="137" t="s">
        <v>973</v>
      </c>
      <c r="D3" s="137" t="s">
        <v>974</v>
      </c>
      <c r="E3" s="137" t="s">
        <v>641</v>
      </c>
      <c r="F3" s="137" t="s">
        <v>975</v>
      </c>
      <c r="G3" s="137" t="s">
        <v>973</v>
      </c>
      <c r="H3" s="138">
        <v>1</v>
      </c>
      <c r="I3" s="137" t="s">
        <v>976</v>
      </c>
      <c r="L3" s="139" t="s">
        <v>602</v>
      </c>
      <c r="O3" s="140"/>
    </row>
    <row r="4" spans="2:15" x14ac:dyDescent="0.3">
      <c r="B4" s="137" t="s">
        <v>603</v>
      </c>
      <c r="C4" s="137" t="s">
        <v>977</v>
      </c>
      <c r="D4" s="137" t="s">
        <v>604</v>
      </c>
      <c r="E4" s="137" t="s">
        <v>641</v>
      </c>
      <c r="F4" s="137" t="s">
        <v>606</v>
      </c>
      <c r="G4" s="137" t="s">
        <v>620</v>
      </c>
      <c r="H4" s="138">
        <v>2</v>
      </c>
      <c r="I4" s="137" t="s">
        <v>978</v>
      </c>
      <c r="K4" s="134" t="s">
        <v>607</v>
      </c>
      <c r="L4" s="134" t="s">
        <v>608</v>
      </c>
      <c r="M4" s="134" t="s">
        <v>609</v>
      </c>
      <c r="O4" s="140"/>
    </row>
    <row r="5" spans="2:15" x14ac:dyDescent="0.3">
      <c r="B5" s="137" t="s">
        <v>610</v>
      </c>
      <c r="C5" s="137" t="s">
        <v>979</v>
      </c>
      <c r="D5" s="137" t="s">
        <v>611</v>
      </c>
      <c r="E5" s="137" t="s">
        <v>641</v>
      </c>
      <c r="F5" s="137" t="s">
        <v>606</v>
      </c>
      <c r="G5" s="137" t="s">
        <v>620</v>
      </c>
      <c r="H5" s="138">
        <v>2</v>
      </c>
      <c r="I5" s="137" t="s">
        <v>978</v>
      </c>
      <c r="K5" s="137">
        <v>3</v>
      </c>
      <c r="L5" s="141">
        <v>43435</v>
      </c>
      <c r="M5" s="142">
        <v>43496</v>
      </c>
      <c r="O5" s="140"/>
    </row>
    <row r="6" spans="2:15" x14ac:dyDescent="0.3">
      <c r="B6" s="137" t="s">
        <v>980</v>
      </c>
      <c r="C6" s="137" t="s">
        <v>981</v>
      </c>
      <c r="D6" s="137" t="s">
        <v>982</v>
      </c>
      <c r="E6" s="137" t="s">
        <v>641</v>
      </c>
      <c r="F6" s="137" t="s">
        <v>614</v>
      </c>
      <c r="G6" s="137" t="s">
        <v>620</v>
      </c>
      <c r="H6" s="138">
        <v>2</v>
      </c>
      <c r="I6" s="137" t="s">
        <v>978</v>
      </c>
      <c r="K6" s="137">
        <v>4</v>
      </c>
      <c r="L6" s="141">
        <v>43497</v>
      </c>
      <c r="M6" s="142">
        <v>43555</v>
      </c>
      <c r="O6" s="140"/>
    </row>
    <row r="7" spans="2:15" x14ac:dyDescent="0.3">
      <c r="B7" s="137" t="s">
        <v>983</v>
      </c>
      <c r="C7" s="137" t="s">
        <v>973</v>
      </c>
      <c r="D7" s="137" t="s">
        <v>984</v>
      </c>
      <c r="E7" s="137" t="s">
        <v>641</v>
      </c>
      <c r="F7" s="137" t="s">
        <v>614</v>
      </c>
      <c r="G7" s="137" t="s">
        <v>973</v>
      </c>
      <c r="H7" s="138">
        <v>1</v>
      </c>
      <c r="I7" s="137" t="s">
        <v>985</v>
      </c>
      <c r="K7" s="137">
        <v>5</v>
      </c>
      <c r="L7" s="141">
        <v>43556</v>
      </c>
      <c r="M7" s="142">
        <v>43616</v>
      </c>
      <c r="O7" s="140"/>
    </row>
    <row r="8" spans="2:15" x14ac:dyDescent="0.3">
      <c r="B8" s="137" t="s">
        <v>986</v>
      </c>
      <c r="C8" s="137" t="s">
        <v>987</v>
      </c>
      <c r="D8" s="137" t="s">
        <v>988</v>
      </c>
      <c r="E8" s="137" t="s">
        <v>646</v>
      </c>
      <c r="F8" s="137" t="s">
        <v>614</v>
      </c>
      <c r="G8" s="137" t="s">
        <v>987</v>
      </c>
      <c r="H8" s="138">
        <v>3</v>
      </c>
      <c r="I8" s="137" t="s">
        <v>989</v>
      </c>
      <c r="K8" s="137">
        <v>6</v>
      </c>
      <c r="L8" s="141">
        <v>43617</v>
      </c>
      <c r="M8" s="142">
        <v>43677</v>
      </c>
      <c r="O8" s="140"/>
    </row>
    <row r="9" spans="2:15" x14ac:dyDescent="0.3">
      <c r="B9" s="137" t="s">
        <v>612</v>
      </c>
      <c r="C9" s="137" t="s">
        <v>973</v>
      </c>
      <c r="D9" s="137" t="s">
        <v>613</v>
      </c>
      <c r="E9" s="137" t="s">
        <v>641</v>
      </c>
      <c r="F9" s="137" t="s">
        <v>614</v>
      </c>
      <c r="G9" s="137" t="s">
        <v>973</v>
      </c>
      <c r="H9" s="138">
        <v>1</v>
      </c>
      <c r="I9" s="137" t="s">
        <v>990</v>
      </c>
      <c r="K9" s="137">
        <v>1</v>
      </c>
      <c r="L9" s="141">
        <v>43678</v>
      </c>
      <c r="M9" s="142">
        <v>43738</v>
      </c>
    </row>
    <row r="10" spans="2:15" x14ac:dyDescent="0.3">
      <c r="B10" s="137" t="s">
        <v>615</v>
      </c>
      <c r="C10" s="137" t="s">
        <v>991</v>
      </c>
      <c r="D10" s="137" t="s">
        <v>616</v>
      </c>
      <c r="E10" s="137" t="s">
        <v>646</v>
      </c>
      <c r="F10" s="137" t="s">
        <v>606</v>
      </c>
      <c r="G10" s="137" t="s">
        <v>987</v>
      </c>
      <c r="H10" s="138">
        <v>3</v>
      </c>
      <c r="I10" s="137" t="s">
        <v>989</v>
      </c>
      <c r="K10" s="137">
        <v>2</v>
      </c>
      <c r="L10" s="141">
        <v>43739</v>
      </c>
      <c r="M10" s="142">
        <v>43799</v>
      </c>
    </row>
    <row r="11" spans="2:15" x14ac:dyDescent="0.3">
      <c r="B11" s="137" t="s">
        <v>617</v>
      </c>
      <c r="C11" s="137" t="s">
        <v>992</v>
      </c>
      <c r="D11" s="137" t="s">
        <v>618</v>
      </c>
      <c r="E11" s="137" t="s">
        <v>641</v>
      </c>
      <c r="F11" s="137" t="s">
        <v>601</v>
      </c>
      <c r="G11" s="137" t="s">
        <v>620</v>
      </c>
      <c r="H11" s="138">
        <v>2</v>
      </c>
      <c r="I11" s="137" t="s">
        <v>978</v>
      </c>
    </row>
    <row r="12" spans="2:15" x14ac:dyDescent="0.3">
      <c r="B12" s="137" t="s">
        <v>619</v>
      </c>
      <c r="C12" s="137" t="s">
        <v>981</v>
      </c>
      <c r="D12" s="137" t="s">
        <v>621</v>
      </c>
      <c r="E12" s="137" t="s">
        <v>641</v>
      </c>
      <c r="F12" s="137" t="s">
        <v>606</v>
      </c>
      <c r="G12" s="137" t="s">
        <v>620</v>
      </c>
      <c r="H12" s="138">
        <v>2</v>
      </c>
      <c r="I12" s="137" t="s">
        <v>978</v>
      </c>
      <c r="L12" s="139" t="s">
        <v>1315</v>
      </c>
    </row>
    <row r="13" spans="2:15" x14ac:dyDescent="0.3">
      <c r="B13" s="137" t="s">
        <v>993</v>
      </c>
      <c r="C13" s="137" t="s">
        <v>994</v>
      </c>
      <c r="D13" s="137" t="s">
        <v>995</v>
      </c>
      <c r="E13" s="137" t="s">
        <v>848</v>
      </c>
      <c r="F13" s="137" t="s">
        <v>606</v>
      </c>
      <c r="G13" s="137" t="s">
        <v>994</v>
      </c>
      <c r="H13" s="138">
        <v>6</v>
      </c>
      <c r="I13" s="137" t="s">
        <v>996</v>
      </c>
      <c r="K13" s="134" t="s">
        <v>607</v>
      </c>
      <c r="L13" s="134" t="s">
        <v>608</v>
      </c>
      <c r="M13" s="134" t="s">
        <v>609</v>
      </c>
    </row>
    <row r="14" spans="2:15" x14ac:dyDescent="0.3">
      <c r="B14" s="137" t="s">
        <v>622</v>
      </c>
      <c r="C14" s="137" t="s">
        <v>997</v>
      </c>
      <c r="D14" s="137" t="s">
        <v>623</v>
      </c>
      <c r="E14" s="137" t="s">
        <v>624</v>
      </c>
      <c r="F14" s="137" t="s">
        <v>606</v>
      </c>
      <c r="G14" s="137" t="s">
        <v>890</v>
      </c>
      <c r="H14" s="138">
        <v>5</v>
      </c>
      <c r="I14" s="137" t="s">
        <v>976</v>
      </c>
      <c r="K14" s="137">
        <v>1</v>
      </c>
      <c r="L14" s="141">
        <v>43709</v>
      </c>
      <c r="M14" s="142">
        <v>43769</v>
      </c>
      <c r="N14" s="140"/>
    </row>
    <row r="15" spans="2:15" x14ac:dyDescent="0.3">
      <c r="B15" s="137" t="s">
        <v>626</v>
      </c>
      <c r="C15" s="137" t="s">
        <v>981</v>
      </c>
      <c r="D15" s="137" t="s">
        <v>627</v>
      </c>
      <c r="E15" s="137" t="s">
        <v>641</v>
      </c>
      <c r="F15" s="137" t="s">
        <v>606</v>
      </c>
      <c r="G15" s="137" t="s">
        <v>620</v>
      </c>
      <c r="H15" s="138">
        <v>2</v>
      </c>
      <c r="I15" s="137" t="s">
        <v>978</v>
      </c>
      <c r="K15" s="137">
        <v>2</v>
      </c>
      <c r="L15" s="141">
        <v>43405</v>
      </c>
      <c r="M15" s="142">
        <v>43465</v>
      </c>
    </row>
    <row r="16" spans="2:15" x14ac:dyDescent="0.3">
      <c r="B16" s="137" t="s">
        <v>628</v>
      </c>
      <c r="C16" s="137" t="s">
        <v>998</v>
      </c>
      <c r="D16" s="137" t="s">
        <v>630</v>
      </c>
      <c r="E16" s="137" t="s">
        <v>641</v>
      </c>
      <c r="F16" s="137" t="s">
        <v>631</v>
      </c>
      <c r="G16" s="137" t="s">
        <v>629</v>
      </c>
      <c r="H16" s="138">
        <v>2</v>
      </c>
      <c r="I16" s="137" t="s">
        <v>999</v>
      </c>
      <c r="K16" s="137">
        <v>3</v>
      </c>
      <c r="L16" s="141">
        <v>43466</v>
      </c>
      <c r="M16" s="142">
        <v>43524</v>
      </c>
    </row>
    <row r="17" spans="2:13" x14ac:dyDescent="0.3">
      <c r="B17" s="137" t="s">
        <v>1000</v>
      </c>
      <c r="C17" s="137" t="s">
        <v>1001</v>
      </c>
      <c r="D17" s="137" t="s">
        <v>1002</v>
      </c>
      <c r="E17" s="137" t="s">
        <v>848</v>
      </c>
      <c r="F17" s="137" t="s">
        <v>975</v>
      </c>
      <c r="G17" s="137" t="s">
        <v>994</v>
      </c>
      <c r="H17" s="138">
        <v>6</v>
      </c>
      <c r="I17" s="137" t="s">
        <v>996</v>
      </c>
      <c r="K17" s="137">
        <v>4</v>
      </c>
      <c r="L17" s="141">
        <v>43525</v>
      </c>
      <c r="M17" s="142">
        <v>43585</v>
      </c>
    </row>
    <row r="18" spans="2:13" x14ac:dyDescent="0.3">
      <c r="B18" s="137" t="s">
        <v>1003</v>
      </c>
      <c r="C18" s="137" t="s">
        <v>973</v>
      </c>
      <c r="D18" s="137" t="s">
        <v>1004</v>
      </c>
      <c r="E18" s="137" t="s">
        <v>641</v>
      </c>
      <c r="F18" s="137" t="s">
        <v>975</v>
      </c>
      <c r="G18" s="137" t="s">
        <v>973</v>
      </c>
      <c r="H18" s="138">
        <v>1</v>
      </c>
      <c r="I18" s="137" t="s">
        <v>625</v>
      </c>
      <c r="K18" s="137">
        <v>5</v>
      </c>
      <c r="L18" s="141">
        <v>43586</v>
      </c>
      <c r="M18" s="142">
        <v>43646</v>
      </c>
    </row>
    <row r="19" spans="2:13" x14ac:dyDescent="0.3">
      <c r="B19" s="137" t="s">
        <v>632</v>
      </c>
      <c r="C19" s="137" t="s">
        <v>973</v>
      </c>
      <c r="D19" s="137" t="s">
        <v>633</v>
      </c>
      <c r="E19" s="137" t="s">
        <v>641</v>
      </c>
      <c r="F19" s="137" t="s">
        <v>601</v>
      </c>
      <c r="G19" s="137" t="s">
        <v>973</v>
      </c>
      <c r="H19" s="138">
        <v>1</v>
      </c>
      <c r="I19" s="137" t="s">
        <v>985</v>
      </c>
      <c r="K19" s="137">
        <v>6</v>
      </c>
      <c r="L19" s="141">
        <v>43647</v>
      </c>
      <c r="M19" s="142">
        <v>43708</v>
      </c>
    </row>
    <row r="20" spans="2:13" x14ac:dyDescent="0.3">
      <c r="B20" s="137" t="s">
        <v>634</v>
      </c>
      <c r="C20" s="137" t="s">
        <v>1005</v>
      </c>
      <c r="D20" s="137" t="s">
        <v>635</v>
      </c>
      <c r="E20" s="137" t="s">
        <v>624</v>
      </c>
      <c r="F20" s="137" t="s">
        <v>631</v>
      </c>
      <c r="G20" s="137" t="s">
        <v>890</v>
      </c>
      <c r="H20" s="138">
        <v>2</v>
      </c>
      <c r="I20" s="137" t="s">
        <v>990</v>
      </c>
    </row>
    <row r="21" spans="2:13" x14ac:dyDescent="0.3">
      <c r="B21" s="137" t="s">
        <v>1006</v>
      </c>
      <c r="C21" s="137" t="s">
        <v>973</v>
      </c>
      <c r="D21" s="137" t="s">
        <v>1007</v>
      </c>
      <c r="E21" s="137" t="s">
        <v>641</v>
      </c>
      <c r="F21" s="137" t="s">
        <v>975</v>
      </c>
      <c r="G21" s="137" t="s">
        <v>973</v>
      </c>
      <c r="H21" s="138">
        <v>1</v>
      </c>
      <c r="I21" s="137" t="s">
        <v>625</v>
      </c>
    </row>
    <row r="22" spans="2:13" x14ac:dyDescent="0.3">
      <c r="B22" s="137" t="s">
        <v>1008</v>
      </c>
      <c r="C22" s="137" t="s">
        <v>1005</v>
      </c>
      <c r="D22" s="137" t="s">
        <v>1009</v>
      </c>
      <c r="E22" s="137" t="s">
        <v>1010</v>
      </c>
      <c r="F22" s="137" t="s">
        <v>606</v>
      </c>
      <c r="G22" s="137" t="s">
        <v>890</v>
      </c>
      <c r="H22" s="138">
        <v>2</v>
      </c>
      <c r="I22" s="137" t="s">
        <v>990</v>
      </c>
    </row>
    <row r="23" spans="2:13" x14ac:dyDescent="0.3">
      <c r="B23" s="137" t="s">
        <v>1011</v>
      </c>
      <c r="C23" s="137" t="s">
        <v>973</v>
      </c>
      <c r="D23" s="137" t="s">
        <v>1012</v>
      </c>
      <c r="E23" s="137" t="s">
        <v>641</v>
      </c>
      <c r="F23" s="137" t="s">
        <v>975</v>
      </c>
      <c r="G23" s="137" t="s">
        <v>973</v>
      </c>
      <c r="H23" s="138">
        <v>1</v>
      </c>
      <c r="I23" s="137" t="s">
        <v>990</v>
      </c>
    </row>
    <row r="24" spans="2:13" x14ac:dyDescent="0.3">
      <c r="B24" s="137" t="s">
        <v>1013</v>
      </c>
      <c r="C24" s="137" t="s">
        <v>1014</v>
      </c>
      <c r="D24" s="137" t="s">
        <v>1015</v>
      </c>
      <c r="E24" s="137" t="s">
        <v>605</v>
      </c>
      <c r="F24" s="137" t="s">
        <v>606</v>
      </c>
      <c r="G24" s="137" t="s">
        <v>1016</v>
      </c>
      <c r="H24" s="138">
        <v>5</v>
      </c>
      <c r="I24" s="137" t="s">
        <v>1017</v>
      </c>
    </row>
    <row r="25" spans="2:13" x14ac:dyDescent="0.3">
      <c r="B25" s="137" t="s">
        <v>637</v>
      </c>
      <c r="C25" s="137" t="s">
        <v>1018</v>
      </c>
      <c r="D25" s="137" t="s">
        <v>638</v>
      </c>
      <c r="E25" s="137" t="s">
        <v>848</v>
      </c>
      <c r="F25" s="137" t="s">
        <v>606</v>
      </c>
      <c r="G25" s="137" t="s">
        <v>994</v>
      </c>
      <c r="H25" s="138">
        <v>6</v>
      </c>
      <c r="I25" s="137" t="s">
        <v>996</v>
      </c>
    </row>
    <row r="26" spans="2:13" x14ac:dyDescent="0.3">
      <c r="B26" s="137" t="s">
        <v>639</v>
      </c>
      <c r="C26" s="137" t="s">
        <v>998</v>
      </c>
      <c r="D26" s="137" t="s">
        <v>640</v>
      </c>
      <c r="E26" s="137" t="s">
        <v>641</v>
      </c>
      <c r="F26" s="137" t="s">
        <v>606</v>
      </c>
      <c r="G26" s="137" t="s">
        <v>629</v>
      </c>
      <c r="H26" s="138">
        <v>2</v>
      </c>
      <c r="I26" s="137" t="s">
        <v>999</v>
      </c>
    </row>
    <row r="27" spans="2:13" x14ac:dyDescent="0.3">
      <c r="B27" s="137" t="s">
        <v>642</v>
      </c>
      <c r="C27" s="137" t="s">
        <v>1019</v>
      </c>
      <c r="D27" s="137" t="s">
        <v>643</v>
      </c>
      <c r="E27" s="137" t="s">
        <v>605</v>
      </c>
      <c r="F27" s="137" t="s">
        <v>606</v>
      </c>
      <c r="G27" s="137" t="s">
        <v>1016</v>
      </c>
      <c r="H27" s="138">
        <v>5</v>
      </c>
      <c r="I27" s="137" t="s">
        <v>999</v>
      </c>
    </row>
    <row r="28" spans="2:13" x14ac:dyDescent="0.3">
      <c r="B28" s="137" t="s">
        <v>644</v>
      </c>
      <c r="C28" s="137" t="s">
        <v>994</v>
      </c>
      <c r="D28" s="137" t="s">
        <v>645</v>
      </c>
      <c r="E28" s="137" t="s">
        <v>848</v>
      </c>
      <c r="F28" s="137" t="s">
        <v>606</v>
      </c>
      <c r="G28" s="137" t="s">
        <v>994</v>
      </c>
      <c r="H28" s="138">
        <v>6</v>
      </c>
      <c r="I28" s="137" t="s">
        <v>996</v>
      </c>
    </row>
    <row r="29" spans="2:13" x14ac:dyDescent="0.3">
      <c r="B29" s="137" t="s">
        <v>647</v>
      </c>
      <c r="C29" s="137" t="s">
        <v>648</v>
      </c>
      <c r="D29" s="137" t="s">
        <v>649</v>
      </c>
      <c r="E29" s="137" t="s">
        <v>641</v>
      </c>
      <c r="F29" s="137" t="s">
        <v>606</v>
      </c>
      <c r="G29" s="137" t="s">
        <v>973</v>
      </c>
      <c r="H29" s="138">
        <v>4</v>
      </c>
      <c r="I29" s="137" t="s">
        <v>625</v>
      </c>
    </row>
    <row r="30" spans="2:13" x14ac:dyDescent="0.3">
      <c r="B30" s="137" t="s">
        <v>1020</v>
      </c>
      <c r="C30" s="137" t="s">
        <v>648</v>
      </c>
      <c r="D30" s="137" t="s">
        <v>1021</v>
      </c>
      <c r="E30" s="137" t="s">
        <v>641</v>
      </c>
      <c r="F30" s="137" t="s">
        <v>975</v>
      </c>
      <c r="G30" s="137" t="s">
        <v>973</v>
      </c>
      <c r="H30" s="138">
        <v>4</v>
      </c>
      <c r="I30" s="137" t="s">
        <v>625</v>
      </c>
    </row>
    <row r="31" spans="2:13" x14ac:dyDescent="0.3">
      <c r="B31" s="137" t="s">
        <v>1022</v>
      </c>
      <c r="C31" s="137" t="s">
        <v>973</v>
      </c>
      <c r="D31" s="137" t="s">
        <v>1023</v>
      </c>
      <c r="E31" s="137" t="s">
        <v>641</v>
      </c>
      <c r="F31" s="137" t="s">
        <v>975</v>
      </c>
      <c r="G31" s="137" t="s">
        <v>973</v>
      </c>
      <c r="H31" s="138">
        <v>1</v>
      </c>
      <c r="I31" s="137" t="s">
        <v>990</v>
      </c>
    </row>
    <row r="32" spans="2:13" x14ac:dyDescent="0.3">
      <c r="B32" s="137" t="s">
        <v>1024</v>
      </c>
      <c r="C32" s="137" t="s">
        <v>973</v>
      </c>
      <c r="D32" s="137" t="s">
        <v>1025</v>
      </c>
      <c r="E32" s="137" t="s">
        <v>641</v>
      </c>
      <c r="F32" s="137" t="s">
        <v>975</v>
      </c>
      <c r="G32" s="137" t="s">
        <v>973</v>
      </c>
      <c r="H32" s="138">
        <v>1</v>
      </c>
      <c r="I32" s="137" t="s">
        <v>990</v>
      </c>
    </row>
    <row r="33" spans="2:9" x14ac:dyDescent="0.3">
      <c r="B33" s="137" t="s">
        <v>1026</v>
      </c>
      <c r="C33" s="137" t="s">
        <v>648</v>
      </c>
      <c r="D33" s="137" t="s">
        <v>1027</v>
      </c>
      <c r="E33" s="137" t="s">
        <v>641</v>
      </c>
      <c r="F33" s="137" t="s">
        <v>975</v>
      </c>
      <c r="G33" s="137" t="s">
        <v>973</v>
      </c>
      <c r="H33" s="138">
        <v>4</v>
      </c>
      <c r="I33" s="137" t="s">
        <v>990</v>
      </c>
    </row>
    <row r="34" spans="2:9" x14ac:dyDescent="0.3">
      <c r="B34" s="137" t="s">
        <v>1028</v>
      </c>
      <c r="C34" s="137" t="s">
        <v>973</v>
      </c>
      <c r="D34" s="137" t="s">
        <v>1029</v>
      </c>
      <c r="E34" s="137" t="s">
        <v>641</v>
      </c>
      <c r="F34" s="137" t="s">
        <v>975</v>
      </c>
      <c r="G34" s="137" t="s">
        <v>973</v>
      </c>
      <c r="H34" s="138">
        <v>1</v>
      </c>
      <c r="I34" s="137" t="s">
        <v>625</v>
      </c>
    </row>
    <row r="35" spans="2:9" x14ac:dyDescent="0.3">
      <c r="B35" s="137" t="s">
        <v>1030</v>
      </c>
      <c r="C35" s="137" t="s">
        <v>648</v>
      </c>
      <c r="D35" s="137" t="s">
        <v>1031</v>
      </c>
      <c r="E35" s="137" t="s">
        <v>641</v>
      </c>
      <c r="F35" s="137" t="s">
        <v>975</v>
      </c>
      <c r="G35" s="137" t="s">
        <v>973</v>
      </c>
      <c r="H35" s="138">
        <v>4</v>
      </c>
      <c r="I35" s="137" t="s">
        <v>625</v>
      </c>
    </row>
    <row r="36" spans="2:9" x14ac:dyDescent="0.3">
      <c r="B36" s="137" t="s">
        <v>1032</v>
      </c>
      <c r="C36" s="137" t="s">
        <v>1018</v>
      </c>
      <c r="D36" s="137" t="s">
        <v>1033</v>
      </c>
      <c r="E36" s="137" t="s">
        <v>848</v>
      </c>
      <c r="F36" s="137" t="s">
        <v>975</v>
      </c>
      <c r="G36" s="137" t="s">
        <v>994</v>
      </c>
      <c r="H36" s="138">
        <v>6</v>
      </c>
      <c r="I36" s="137" t="s">
        <v>990</v>
      </c>
    </row>
    <row r="37" spans="2:9" x14ac:dyDescent="0.3">
      <c r="B37" s="137" t="s">
        <v>1034</v>
      </c>
      <c r="C37" s="137" t="s">
        <v>1018</v>
      </c>
      <c r="D37" s="137" t="s">
        <v>1035</v>
      </c>
      <c r="E37" s="137" t="s">
        <v>848</v>
      </c>
      <c r="F37" s="137" t="s">
        <v>975</v>
      </c>
      <c r="G37" s="137" t="s">
        <v>994</v>
      </c>
      <c r="H37" s="138">
        <v>6</v>
      </c>
      <c r="I37" s="137" t="s">
        <v>990</v>
      </c>
    </row>
    <row r="38" spans="2:9" x14ac:dyDescent="0.3">
      <c r="B38" s="137" t="s">
        <v>650</v>
      </c>
      <c r="C38" s="137" t="s">
        <v>973</v>
      </c>
      <c r="D38" s="137" t="s">
        <v>651</v>
      </c>
      <c r="E38" s="137" t="s">
        <v>641</v>
      </c>
      <c r="F38" s="137" t="s">
        <v>614</v>
      </c>
      <c r="G38" s="137" t="s">
        <v>973</v>
      </c>
      <c r="H38" s="138">
        <v>1</v>
      </c>
      <c r="I38" s="137" t="s">
        <v>625</v>
      </c>
    </row>
    <row r="39" spans="2:9" x14ac:dyDescent="0.3">
      <c r="B39" s="137" t="s">
        <v>1036</v>
      </c>
      <c r="C39" s="137" t="s">
        <v>973</v>
      </c>
      <c r="D39" s="137" t="s">
        <v>1037</v>
      </c>
      <c r="E39" s="137" t="s">
        <v>641</v>
      </c>
      <c r="F39" s="137" t="s">
        <v>975</v>
      </c>
      <c r="G39" s="137" t="s">
        <v>973</v>
      </c>
      <c r="H39" s="138">
        <v>1</v>
      </c>
      <c r="I39" s="137" t="s">
        <v>625</v>
      </c>
    </row>
    <row r="40" spans="2:9" x14ac:dyDescent="0.3">
      <c r="B40" s="137" t="s">
        <v>652</v>
      </c>
      <c r="C40" s="137" t="s">
        <v>1019</v>
      </c>
      <c r="D40" s="137" t="s">
        <v>653</v>
      </c>
      <c r="E40" s="137" t="s">
        <v>605</v>
      </c>
      <c r="F40" s="137" t="s">
        <v>606</v>
      </c>
      <c r="G40" s="137" t="s">
        <v>1016</v>
      </c>
      <c r="H40" s="138">
        <v>5</v>
      </c>
      <c r="I40" s="137" t="s">
        <v>999</v>
      </c>
    </row>
    <row r="41" spans="2:9" x14ac:dyDescent="0.3">
      <c r="B41" s="143" t="s">
        <v>654</v>
      </c>
      <c r="C41" s="143" t="s">
        <v>981</v>
      </c>
      <c r="D41" s="143" t="s">
        <v>655</v>
      </c>
      <c r="E41" s="143" t="s">
        <v>641</v>
      </c>
      <c r="F41" s="143" t="s">
        <v>606</v>
      </c>
      <c r="G41" s="143" t="s">
        <v>620</v>
      </c>
      <c r="H41" s="144">
        <v>2</v>
      </c>
      <c r="I41" s="137" t="s">
        <v>978</v>
      </c>
    </row>
    <row r="42" spans="2:9" x14ac:dyDescent="0.3">
      <c r="B42" s="137" t="s">
        <v>656</v>
      </c>
      <c r="C42" s="137" t="s">
        <v>1038</v>
      </c>
      <c r="D42" s="137" t="s">
        <v>657</v>
      </c>
      <c r="E42" s="137" t="s">
        <v>641</v>
      </c>
      <c r="F42" s="137" t="s">
        <v>606</v>
      </c>
      <c r="G42" s="137" t="s">
        <v>629</v>
      </c>
      <c r="H42" s="138">
        <v>5</v>
      </c>
      <c r="I42" s="137" t="s">
        <v>999</v>
      </c>
    </row>
    <row r="43" spans="2:9" x14ac:dyDescent="0.3">
      <c r="B43" s="137" t="s">
        <v>1039</v>
      </c>
      <c r="C43" s="137" t="s">
        <v>648</v>
      </c>
      <c r="D43" s="137" t="s">
        <v>1040</v>
      </c>
      <c r="E43" s="137" t="s">
        <v>641</v>
      </c>
      <c r="F43" s="137" t="s">
        <v>975</v>
      </c>
      <c r="G43" s="137" t="s">
        <v>973</v>
      </c>
      <c r="H43" s="138">
        <v>4</v>
      </c>
      <c r="I43" s="137" t="s">
        <v>985</v>
      </c>
    </row>
    <row r="44" spans="2:9" x14ac:dyDescent="0.3">
      <c r="B44" s="137" t="s">
        <v>1041</v>
      </c>
      <c r="C44" s="137" t="s">
        <v>973</v>
      </c>
      <c r="D44" s="137" t="s">
        <v>1042</v>
      </c>
      <c r="E44" s="137" t="s">
        <v>641</v>
      </c>
      <c r="F44" s="137" t="s">
        <v>975</v>
      </c>
      <c r="G44" s="137" t="s">
        <v>973</v>
      </c>
      <c r="H44" s="138">
        <v>1</v>
      </c>
      <c r="I44" s="137" t="s">
        <v>990</v>
      </c>
    </row>
    <row r="45" spans="2:9" x14ac:dyDescent="0.3">
      <c r="B45" s="137" t="s">
        <v>1043</v>
      </c>
      <c r="C45" s="137" t="s">
        <v>648</v>
      </c>
      <c r="D45" s="137" t="s">
        <v>1044</v>
      </c>
      <c r="E45" s="137" t="s">
        <v>641</v>
      </c>
      <c r="F45" s="137" t="s">
        <v>975</v>
      </c>
      <c r="G45" s="137" t="s">
        <v>973</v>
      </c>
      <c r="H45" s="138">
        <v>4</v>
      </c>
      <c r="I45" s="137" t="s">
        <v>985</v>
      </c>
    </row>
    <row r="46" spans="2:9" x14ac:dyDescent="0.3">
      <c r="B46" s="137" t="s">
        <v>1045</v>
      </c>
      <c r="C46" s="137" t="s">
        <v>648</v>
      </c>
      <c r="D46" s="137" t="s">
        <v>1046</v>
      </c>
      <c r="E46" s="137" t="s">
        <v>641</v>
      </c>
      <c r="F46" s="137" t="s">
        <v>975</v>
      </c>
      <c r="G46" s="137" t="s">
        <v>973</v>
      </c>
      <c r="H46" s="138">
        <v>4</v>
      </c>
      <c r="I46" s="137" t="s">
        <v>985</v>
      </c>
    </row>
    <row r="47" spans="2:9" x14ac:dyDescent="0.3">
      <c r="B47" s="137" t="s">
        <v>1047</v>
      </c>
      <c r="C47" s="137" t="s">
        <v>648</v>
      </c>
      <c r="D47" s="137" t="s">
        <v>1048</v>
      </c>
      <c r="E47" s="137" t="s">
        <v>641</v>
      </c>
      <c r="F47" s="137" t="s">
        <v>975</v>
      </c>
      <c r="G47" s="137" t="s">
        <v>973</v>
      </c>
      <c r="H47" s="138">
        <v>4</v>
      </c>
      <c r="I47" s="137" t="s">
        <v>985</v>
      </c>
    </row>
    <row r="48" spans="2:9" x14ac:dyDescent="0.3">
      <c r="B48" s="137" t="s">
        <v>658</v>
      </c>
      <c r="C48" s="137" t="s">
        <v>973</v>
      </c>
      <c r="D48" s="137" t="s">
        <v>659</v>
      </c>
      <c r="E48" s="137" t="s">
        <v>641</v>
      </c>
      <c r="F48" s="137" t="s">
        <v>614</v>
      </c>
      <c r="G48" s="137" t="s">
        <v>973</v>
      </c>
      <c r="H48" s="138">
        <v>1</v>
      </c>
      <c r="I48" s="137" t="s">
        <v>625</v>
      </c>
    </row>
    <row r="49" spans="2:9" x14ac:dyDescent="0.3">
      <c r="B49" s="137" t="s">
        <v>1049</v>
      </c>
      <c r="C49" s="137" t="s">
        <v>1018</v>
      </c>
      <c r="D49" s="137" t="s">
        <v>1050</v>
      </c>
      <c r="E49" s="137" t="s">
        <v>848</v>
      </c>
      <c r="F49" s="137" t="s">
        <v>606</v>
      </c>
      <c r="G49" s="137" t="s">
        <v>994</v>
      </c>
      <c r="H49" s="138">
        <v>6</v>
      </c>
      <c r="I49" s="137" t="s">
        <v>990</v>
      </c>
    </row>
    <row r="50" spans="2:9" x14ac:dyDescent="0.3">
      <c r="B50" s="137" t="s">
        <v>1051</v>
      </c>
      <c r="C50" s="137" t="s">
        <v>1052</v>
      </c>
      <c r="D50" s="137" t="s">
        <v>1053</v>
      </c>
      <c r="E50" s="137" t="s">
        <v>641</v>
      </c>
      <c r="F50" s="137" t="s">
        <v>606</v>
      </c>
      <c r="G50" s="137" t="s">
        <v>620</v>
      </c>
      <c r="H50" s="138">
        <v>2</v>
      </c>
      <c r="I50" s="137" t="s">
        <v>978</v>
      </c>
    </row>
    <row r="51" spans="2:9" x14ac:dyDescent="0.3">
      <c r="B51" s="137" t="s">
        <v>1054</v>
      </c>
      <c r="C51" s="137" t="s">
        <v>1055</v>
      </c>
      <c r="D51" s="137" t="s">
        <v>1056</v>
      </c>
      <c r="E51" s="137" t="s">
        <v>1010</v>
      </c>
      <c r="F51" s="137" t="s">
        <v>631</v>
      </c>
      <c r="G51" s="137" t="s">
        <v>890</v>
      </c>
      <c r="H51" s="138">
        <v>2</v>
      </c>
      <c r="I51" s="137" t="s">
        <v>990</v>
      </c>
    </row>
    <row r="52" spans="2:9" x14ac:dyDescent="0.3">
      <c r="B52" s="137" t="s">
        <v>1057</v>
      </c>
      <c r="C52" s="137" t="s">
        <v>973</v>
      </c>
      <c r="D52" s="137" t="s">
        <v>1058</v>
      </c>
      <c r="E52" s="137" t="s">
        <v>641</v>
      </c>
      <c r="F52" s="137" t="s">
        <v>975</v>
      </c>
      <c r="G52" s="137" t="s">
        <v>973</v>
      </c>
      <c r="H52" s="138">
        <v>1</v>
      </c>
      <c r="I52" s="137" t="s">
        <v>990</v>
      </c>
    </row>
    <row r="53" spans="2:9" x14ac:dyDescent="0.3">
      <c r="B53" s="137" t="s">
        <v>660</v>
      </c>
      <c r="C53" s="137" t="s">
        <v>992</v>
      </c>
      <c r="D53" s="137" t="s">
        <v>661</v>
      </c>
      <c r="E53" s="137" t="s">
        <v>641</v>
      </c>
      <c r="F53" s="137" t="s">
        <v>631</v>
      </c>
      <c r="G53" s="137" t="s">
        <v>620</v>
      </c>
      <c r="H53" s="138">
        <v>2</v>
      </c>
      <c r="I53" s="137" t="s">
        <v>978</v>
      </c>
    </row>
    <row r="54" spans="2:9" x14ac:dyDescent="0.3">
      <c r="B54" s="137" t="s">
        <v>662</v>
      </c>
      <c r="C54" s="137" t="s">
        <v>973</v>
      </c>
      <c r="D54" s="137" t="s">
        <v>663</v>
      </c>
      <c r="E54" s="137" t="s">
        <v>641</v>
      </c>
      <c r="F54" s="137" t="s">
        <v>614</v>
      </c>
      <c r="G54" s="137" t="s">
        <v>973</v>
      </c>
      <c r="H54" s="138">
        <v>1</v>
      </c>
      <c r="I54" s="137" t="s">
        <v>990</v>
      </c>
    </row>
    <row r="55" spans="2:9" x14ac:dyDescent="0.3">
      <c r="B55" s="137" t="s">
        <v>664</v>
      </c>
      <c r="C55" s="137" t="s">
        <v>1005</v>
      </c>
      <c r="D55" s="137" t="s">
        <v>665</v>
      </c>
      <c r="E55" s="137" t="s">
        <v>624</v>
      </c>
      <c r="F55" s="137" t="s">
        <v>606</v>
      </c>
      <c r="G55" s="137" t="s">
        <v>890</v>
      </c>
      <c r="H55" s="138">
        <v>2</v>
      </c>
      <c r="I55" s="137" t="s">
        <v>990</v>
      </c>
    </row>
    <row r="56" spans="2:9" x14ac:dyDescent="0.3">
      <c r="B56" s="137" t="s">
        <v>1059</v>
      </c>
      <c r="C56" s="137" t="s">
        <v>648</v>
      </c>
      <c r="D56" s="137" t="s">
        <v>1060</v>
      </c>
      <c r="E56" s="137" t="s">
        <v>641</v>
      </c>
      <c r="F56" s="137" t="s">
        <v>601</v>
      </c>
      <c r="G56" s="137" t="s">
        <v>973</v>
      </c>
      <c r="H56" s="138">
        <v>4</v>
      </c>
      <c r="I56" s="137" t="s">
        <v>985</v>
      </c>
    </row>
    <row r="57" spans="2:9" x14ac:dyDescent="0.3">
      <c r="B57" s="137" t="s">
        <v>1061</v>
      </c>
      <c r="C57" s="137" t="s">
        <v>648</v>
      </c>
      <c r="D57" s="137" t="s">
        <v>1062</v>
      </c>
      <c r="E57" s="137" t="s">
        <v>641</v>
      </c>
      <c r="F57" s="137" t="s">
        <v>606</v>
      </c>
      <c r="G57" s="137" t="s">
        <v>973</v>
      </c>
      <c r="H57" s="138">
        <v>4</v>
      </c>
      <c r="I57" s="137" t="s">
        <v>985</v>
      </c>
    </row>
    <row r="58" spans="2:9" x14ac:dyDescent="0.3">
      <c r="B58" s="137" t="s">
        <v>666</v>
      </c>
      <c r="C58" s="137" t="s">
        <v>1063</v>
      </c>
      <c r="D58" s="137" t="s">
        <v>667</v>
      </c>
      <c r="E58" s="137" t="s">
        <v>1064</v>
      </c>
      <c r="F58" s="137" t="s">
        <v>606</v>
      </c>
      <c r="G58" s="137" t="s">
        <v>1065</v>
      </c>
      <c r="H58" s="138">
        <v>4</v>
      </c>
      <c r="I58" s="137" t="s">
        <v>985</v>
      </c>
    </row>
    <row r="59" spans="2:9" x14ac:dyDescent="0.3">
      <c r="B59" s="137" t="s">
        <v>668</v>
      </c>
      <c r="C59" s="137" t="s">
        <v>1063</v>
      </c>
      <c r="D59" s="137" t="s">
        <v>669</v>
      </c>
      <c r="E59" s="137" t="s">
        <v>1064</v>
      </c>
      <c r="F59" s="137" t="s">
        <v>606</v>
      </c>
      <c r="G59" s="137" t="s">
        <v>1065</v>
      </c>
      <c r="H59" s="138">
        <v>4</v>
      </c>
      <c r="I59" s="137" t="s">
        <v>985</v>
      </c>
    </row>
    <row r="60" spans="2:9" x14ac:dyDescent="0.3">
      <c r="B60" s="137" t="s">
        <v>1066</v>
      </c>
      <c r="C60" s="137" t="s">
        <v>648</v>
      </c>
      <c r="D60" s="137" t="s">
        <v>1067</v>
      </c>
      <c r="E60" s="137" t="s">
        <v>641</v>
      </c>
      <c r="F60" s="137" t="s">
        <v>975</v>
      </c>
      <c r="G60" s="137" t="s">
        <v>973</v>
      </c>
      <c r="H60" s="138">
        <v>4</v>
      </c>
      <c r="I60" s="137" t="s">
        <v>625</v>
      </c>
    </row>
    <row r="61" spans="2:9" x14ac:dyDescent="0.3">
      <c r="B61" s="137" t="s">
        <v>1068</v>
      </c>
      <c r="C61" s="137" t="s">
        <v>1014</v>
      </c>
      <c r="D61" s="137" t="s">
        <v>1069</v>
      </c>
      <c r="E61" s="137" t="s">
        <v>605</v>
      </c>
      <c r="F61" s="137" t="s">
        <v>975</v>
      </c>
      <c r="G61" s="137" t="s">
        <v>1016</v>
      </c>
      <c r="H61" s="138">
        <v>5</v>
      </c>
      <c r="I61" s="137" t="s">
        <v>1017</v>
      </c>
    </row>
    <row r="62" spans="2:9" x14ac:dyDescent="0.3">
      <c r="B62" s="137" t="s">
        <v>670</v>
      </c>
      <c r="C62" s="137" t="s">
        <v>1005</v>
      </c>
      <c r="D62" s="137" t="s">
        <v>671</v>
      </c>
      <c r="E62" s="137" t="s">
        <v>624</v>
      </c>
      <c r="F62" s="137" t="s">
        <v>606</v>
      </c>
      <c r="G62" s="137" t="s">
        <v>890</v>
      </c>
      <c r="H62" s="138">
        <v>2</v>
      </c>
      <c r="I62" s="137" t="s">
        <v>990</v>
      </c>
    </row>
    <row r="63" spans="2:9" x14ac:dyDescent="0.3">
      <c r="B63" s="137" t="s">
        <v>1070</v>
      </c>
      <c r="C63" s="137" t="s">
        <v>973</v>
      </c>
      <c r="D63" s="137" t="s">
        <v>1071</v>
      </c>
      <c r="E63" s="137" t="s">
        <v>641</v>
      </c>
      <c r="F63" s="137" t="s">
        <v>975</v>
      </c>
      <c r="G63" s="137" t="s">
        <v>973</v>
      </c>
      <c r="H63" s="138">
        <v>1</v>
      </c>
      <c r="I63" s="137" t="s">
        <v>990</v>
      </c>
    </row>
    <row r="64" spans="2:9" x14ac:dyDescent="0.3">
      <c r="B64" s="137" t="s">
        <v>1072</v>
      </c>
      <c r="C64" s="137" t="s">
        <v>979</v>
      </c>
      <c r="D64" s="137" t="s">
        <v>1073</v>
      </c>
      <c r="E64" s="137" t="s">
        <v>641</v>
      </c>
      <c r="F64" s="137" t="s">
        <v>601</v>
      </c>
      <c r="G64" s="137" t="s">
        <v>620</v>
      </c>
      <c r="H64" s="138">
        <v>2</v>
      </c>
      <c r="I64" s="137" t="s">
        <v>978</v>
      </c>
    </row>
    <row r="65" spans="2:9" x14ac:dyDescent="0.3">
      <c r="B65" s="137" t="s">
        <v>1074</v>
      </c>
      <c r="C65" s="137" t="s">
        <v>1075</v>
      </c>
      <c r="D65" s="137" t="s">
        <v>1076</v>
      </c>
      <c r="E65" s="137" t="s">
        <v>646</v>
      </c>
      <c r="F65" s="137" t="s">
        <v>975</v>
      </c>
      <c r="G65" s="137" t="s">
        <v>987</v>
      </c>
      <c r="H65" s="138">
        <v>3</v>
      </c>
      <c r="I65" s="137" t="s">
        <v>989</v>
      </c>
    </row>
    <row r="66" spans="2:9" x14ac:dyDescent="0.3">
      <c r="B66" s="137" t="s">
        <v>1077</v>
      </c>
      <c r="C66" s="137" t="s">
        <v>1078</v>
      </c>
      <c r="D66" s="137" t="s">
        <v>1079</v>
      </c>
      <c r="E66" s="137" t="s">
        <v>605</v>
      </c>
      <c r="F66" s="137" t="s">
        <v>975</v>
      </c>
      <c r="G66" s="137" t="s">
        <v>1016</v>
      </c>
      <c r="H66" s="138">
        <v>5</v>
      </c>
      <c r="I66" s="137" t="s">
        <v>999</v>
      </c>
    </row>
    <row r="67" spans="2:9" x14ac:dyDescent="0.3">
      <c r="B67" s="137" t="s">
        <v>672</v>
      </c>
      <c r="C67" s="137" t="s">
        <v>973</v>
      </c>
      <c r="D67" s="137" t="s">
        <v>673</v>
      </c>
      <c r="E67" s="137" t="s">
        <v>641</v>
      </c>
      <c r="F67" s="137" t="s">
        <v>606</v>
      </c>
      <c r="G67" s="137" t="s">
        <v>973</v>
      </c>
      <c r="H67" s="138">
        <v>1</v>
      </c>
      <c r="I67" s="137" t="s">
        <v>985</v>
      </c>
    </row>
    <row r="68" spans="2:9" x14ac:dyDescent="0.3">
      <c r="B68" s="137" t="s">
        <v>1080</v>
      </c>
      <c r="C68" s="137" t="s">
        <v>973</v>
      </c>
      <c r="D68" s="137" t="s">
        <v>1081</v>
      </c>
      <c r="E68" s="137" t="s">
        <v>641</v>
      </c>
      <c r="F68" s="137" t="s">
        <v>975</v>
      </c>
      <c r="G68" s="137" t="s">
        <v>973</v>
      </c>
      <c r="H68" s="138">
        <v>1</v>
      </c>
      <c r="I68" s="137" t="s">
        <v>625</v>
      </c>
    </row>
    <row r="69" spans="2:9" x14ac:dyDescent="0.3">
      <c r="B69" s="137" t="s">
        <v>674</v>
      </c>
      <c r="C69" s="137" t="s">
        <v>973</v>
      </c>
      <c r="D69" s="137" t="s">
        <v>675</v>
      </c>
      <c r="E69" s="137" t="s">
        <v>641</v>
      </c>
      <c r="F69" s="137" t="s">
        <v>614</v>
      </c>
      <c r="G69" s="137" t="s">
        <v>973</v>
      </c>
      <c r="H69" s="138">
        <v>1</v>
      </c>
      <c r="I69" s="137" t="s">
        <v>625</v>
      </c>
    </row>
    <row r="70" spans="2:9" x14ac:dyDescent="0.3">
      <c r="B70" s="137" t="s">
        <v>1082</v>
      </c>
      <c r="C70" s="137" t="s">
        <v>973</v>
      </c>
      <c r="D70" s="137" t="s">
        <v>1083</v>
      </c>
      <c r="E70" s="137" t="s">
        <v>641</v>
      </c>
      <c r="F70" s="137" t="s">
        <v>975</v>
      </c>
      <c r="G70" s="137" t="s">
        <v>973</v>
      </c>
      <c r="H70" s="138">
        <v>1</v>
      </c>
      <c r="I70" s="137" t="s">
        <v>625</v>
      </c>
    </row>
    <row r="71" spans="2:9" x14ac:dyDescent="0.3">
      <c r="B71" s="137" t="s">
        <v>1084</v>
      </c>
      <c r="C71" s="137" t="s">
        <v>973</v>
      </c>
      <c r="D71" s="137" t="s">
        <v>1085</v>
      </c>
      <c r="E71" s="137" t="s">
        <v>641</v>
      </c>
      <c r="F71" s="137" t="s">
        <v>975</v>
      </c>
      <c r="G71" s="137" t="s">
        <v>973</v>
      </c>
      <c r="H71" s="138">
        <v>1</v>
      </c>
      <c r="I71" s="137" t="s">
        <v>625</v>
      </c>
    </row>
    <row r="72" spans="2:9" x14ac:dyDescent="0.3">
      <c r="B72" s="137" t="s">
        <v>676</v>
      </c>
      <c r="C72" s="137" t="s">
        <v>1086</v>
      </c>
      <c r="D72" s="137" t="s">
        <v>677</v>
      </c>
      <c r="E72" s="137" t="s">
        <v>605</v>
      </c>
      <c r="F72" s="137" t="s">
        <v>606</v>
      </c>
      <c r="G72" s="137" t="s">
        <v>1016</v>
      </c>
      <c r="H72" s="138">
        <v>5</v>
      </c>
      <c r="I72" s="137" t="s">
        <v>1017</v>
      </c>
    </row>
    <row r="73" spans="2:9" x14ac:dyDescent="0.3">
      <c r="B73" s="137" t="s">
        <v>678</v>
      </c>
      <c r="C73" s="137" t="s">
        <v>973</v>
      </c>
      <c r="D73" s="137" t="s">
        <v>679</v>
      </c>
      <c r="E73" s="137" t="s">
        <v>641</v>
      </c>
      <c r="F73" s="137" t="s">
        <v>606</v>
      </c>
      <c r="G73" s="137" t="s">
        <v>973</v>
      </c>
      <c r="H73" s="138">
        <v>1</v>
      </c>
      <c r="I73" s="137" t="s">
        <v>990</v>
      </c>
    </row>
    <row r="74" spans="2:9" x14ac:dyDescent="0.3">
      <c r="B74" s="137" t="s">
        <v>680</v>
      </c>
      <c r="C74" s="137" t="s">
        <v>648</v>
      </c>
      <c r="D74" s="137" t="s">
        <v>681</v>
      </c>
      <c r="E74" s="137" t="s">
        <v>641</v>
      </c>
      <c r="F74" s="137" t="s">
        <v>606</v>
      </c>
      <c r="G74" s="137" t="s">
        <v>973</v>
      </c>
      <c r="H74" s="138">
        <v>4</v>
      </c>
      <c r="I74" s="137" t="s">
        <v>985</v>
      </c>
    </row>
    <row r="75" spans="2:9" x14ac:dyDescent="0.3">
      <c r="B75" s="137" t="s">
        <v>1087</v>
      </c>
      <c r="C75" s="137" t="s">
        <v>648</v>
      </c>
      <c r="D75" s="137" t="s">
        <v>1088</v>
      </c>
      <c r="E75" s="137" t="s">
        <v>641</v>
      </c>
      <c r="F75" s="137" t="s">
        <v>614</v>
      </c>
      <c r="G75" s="137" t="s">
        <v>973</v>
      </c>
      <c r="H75" s="138">
        <v>4</v>
      </c>
      <c r="I75" s="137" t="s">
        <v>985</v>
      </c>
    </row>
    <row r="76" spans="2:9" x14ac:dyDescent="0.3">
      <c r="B76" s="137" t="s">
        <v>1089</v>
      </c>
      <c r="C76" s="137" t="s">
        <v>973</v>
      </c>
      <c r="D76" s="137" t="s">
        <v>1090</v>
      </c>
      <c r="E76" s="137" t="s">
        <v>641</v>
      </c>
      <c r="F76" s="137" t="s">
        <v>975</v>
      </c>
      <c r="G76" s="137" t="s">
        <v>973</v>
      </c>
      <c r="H76" s="138">
        <v>1</v>
      </c>
      <c r="I76" s="137" t="s">
        <v>625</v>
      </c>
    </row>
    <row r="77" spans="2:9" x14ac:dyDescent="0.3">
      <c r="B77" s="137" t="s">
        <v>1091</v>
      </c>
      <c r="C77" s="137" t="s">
        <v>998</v>
      </c>
      <c r="D77" s="137" t="s">
        <v>1092</v>
      </c>
      <c r="E77" s="137" t="s">
        <v>641</v>
      </c>
      <c r="F77" s="137" t="s">
        <v>606</v>
      </c>
      <c r="G77" s="137" t="s">
        <v>629</v>
      </c>
      <c r="H77" s="138">
        <v>2</v>
      </c>
      <c r="I77" s="137" t="s">
        <v>999</v>
      </c>
    </row>
    <row r="78" spans="2:9" x14ac:dyDescent="0.3">
      <c r="B78" s="137" t="s">
        <v>682</v>
      </c>
      <c r="C78" s="137" t="s">
        <v>1086</v>
      </c>
      <c r="D78" s="137" t="s">
        <v>683</v>
      </c>
      <c r="E78" s="137" t="s">
        <v>605</v>
      </c>
      <c r="F78" s="137" t="s">
        <v>601</v>
      </c>
      <c r="G78" s="137" t="s">
        <v>1016</v>
      </c>
      <c r="H78" s="138">
        <v>5</v>
      </c>
      <c r="I78" s="137" t="s">
        <v>1017</v>
      </c>
    </row>
    <row r="79" spans="2:9" x14ac:dyDescent="0.3">
      <c r="B79" s="137" t="s">
        <v>1093</v>
      </c>
      <c r="C79" s="137" t="s">
        <v>1094</v>
      </c>
      <c r="D79" s="137" t="s">
        <v>1095</v>
      </c>
      <c r="E79" s="137" t="s">
        <v>646</v>
      </c>
      <c r="F79" s="137" t="s">
        <v>606</v>
      </c>
      <c r="G79" s="137" t="s">
        <v>987</v>
      </c>
      <c r="H79" s="138">
        <v>3</v>
      </c>
      <c r="I79" s="137" t="s">
        <v>989</v>
      </c>
    </row>
    <row r="80" spans="2:9" x14ac:dyDescent="0.3">
      <c r="B80" s="137" t="s">
        <v>1096</v>
      </c>
      <c r="C80" s="137" t="s">
        <v>1097</v>
      </c>
      <c r="D80" s="137" t="s">
        <v>1098</v>
      </c>
      <c r="E80" s="137" t="s">
        <v>1010</v>
      </c>
      <c r="F80" s="137" t="s">
        <v>1099</v>
      </c>
      <c r="G80" s="137" t="s">
        <v>890</v>
      </c>
      <c r="H80" s="138">
        <v>2</v>
      </c>
      <c r="I80" s="137" t="s">
        <v>990</v>
      </c>
    </row>
    <row r="81" spans="2:9" x14ac:dyDescent="0.3">
      <c r="B81" s="137" t="s">
        <v>684</v>
      </c>
      <c r="C81" s="137" t="s">
        <v>648</v>
      </c>
      <c r="D81" s="137" t="s">
        <v>685</v>
      </c>
      <c r="E81" s="137" t="s">
        <v>641</v>
      </c>
      <c r="F81" s="137" t="s">
        <v>606</v>
      </c>
      <c r="G81" s="137" t="s">
        <v>973</v>
      </c>
      <c r="H81" s="138">
        <v>4</v>
      </c>
      <c r="I81" s="137" t="s">
        <v>985</v>
      </c>
    </row>
    <row r="82" spans="2:9" x14ac:dyDescent="0.3">
      <c r="B82" s="137" t="s">
        <v>1100</v>
      </c>
      <c r="C82" s="137" t="s">
        <v>1101</v>
      </c>
      <c r="D82" s="137" t="s">
        <v>1102</v>
      </c>
      <c r="E82" s="137" t="s">
        <v>848</v>
      </c>
      <c r="F82" s="137" t="s">
        <v>606</v>
      </c>
      <c r="G82" s="137" t="s">
        <v>994</v>
      </c>
      <c r="H82" s="138">
        <v>6</v>
      </c>
      <c r="I82" s="137" t="s">
        <v>976</v>
      </c>
    </row>
    <row r="83" spans="2:9" x14ac:dyDescent="0.3">
      <c r="B83" s="137" t="s">
        <v>686</v>
      </c>
      <c r="C83" s="137" t="s">
        <v>1075</v>
      </c>
      <c r="D83" s="137" t="s">
        <v>687</v>
      </c>
      <c r="E83" s="137" t="s">
        <v>646</v>
      </c>
      <c r="F83" s="137" t="s">
        <v>606</v>
      </c>
      <c r="G83" s="137" t="s">
        <v>987</v>
      </c>
      <c r="H83" s="138">
        <v>3</v>
      </c>
      <c r="I83" s="137" t="s">
        <v>989</v>
      </c>
    </row>
    <row r="84" spans="2:9" x14ac:dyDescent="0.3">
      <c r="B84" s="137" t="s">
        <v>1103</v>
      </c>
      <c r="C84" s="137" t="s">
        <v>1104</v>
      </c>
      <c r="D84" s="137" t="s">
        <v>1105</v>
      </c>
      <c r="E84" s="137" t="s">
        <v>646</v>
      </c>
      <c r="F84" s="137" t="s">
        <v>601</v>
      </c>
      <c r="G84" s="137" t="s">
        <v>987</v>
      </c>
      <c r="H84" s="138">
        <v>3</v>
      </c>
      <c r="I84" s="137" t="s">
        <v>989</v>
      </c>
    </row>
    <row r="85" spans="2:9" x14ac:dyDescent="0.3">
      <c r="B85" s="137" t="s">
        <v>1106</v>
      </c>
      <c r="C85" s="137" t="s">
        <v>973</v>
      </c>
      <c r="D85" s="137" t="s">
        <v>1107</v>
      </c>
      <c r="E85" s="137" t="s">
        <v>641</v>
      </c>
      <c r="F85" s="137" t="s">
        <v>975</v>
      </c>
      <c r="G85" s="137" t="s">
        <v>973</v>
      </c>
      <c r="H85" s="138">
        <v>1</v>
      </c>
      <c r="I85" s="137" t="s">
        <v>985</v>
      </c>
    </row>
    <row r="86" spans="2:9" x14ac:dyDescent="0.3">
      <c r="B86" s="137" t="s">
        <v>688</v>
      </c>
      <c r="C86" s="137" t="s">
        <v>1014</v>
      </c>
      <c r="D86" s="137" t="s">
        <v>689</v>
      </c>
      <c r="E86" s="137" t="s">
        <v>605</v>
      </c>
      <c r="F86" s="137" t="s">
        <v>601</v>
      </c>
      <c r="G86" s="137" t="s">
        <v>1016</v>
      </c>
      <c r="H86" s="138">
        <v>5</v>
      </c>
      <c r="I86" s="137" t="s">
        <v>1017</v>
      </c>
    </row>
    <row r="87" spans="2:9" x14ac:dyDescent="0.3">
      <c r="B87" s="137" t="s">
        <v>1108</v>
      </c>
      <c r="C87" s="137" t="s">
        <v>973</v>
      </c>
      <c r="D87" s="137" t="s">
        <v>1109</v>
      </c>
      <c r="E87" s="137" t="s">
        <v>641</v>
      </c>
      <c r="F87" s="137" t="s">
        <v>614</v>
      </c>
      <c r="G87" s="137" t="s">
        <v>973</v>
      </c>
      <c r="H87" s="138">
        <v>1</v>
      </c>
      <c r="I87" s="137" t="s">
        <v>985</v>
      </c>
    </row>
    <row r="88" spans="2:9" x14ac:dyDescent="0.3">
      <c r="B88" s="137" t="s">
        <v>1110</v>
      </c>
      <c r="C88" s="137" t="s">
        <v>1111</v>
      </c>
      <c r="D88" s="137" t="s">
        <v>1112</v>
      </c>
      <c r="E88" s="137" t="s">
        <v>605</v>
      </c>
      <c r="F88" s="137" t="s">
        <v>1099</v>
      </c>
      <c r="G88" s="137" t="s">
        <v>1016</v>
      </c>
      <c r="H88" s="138">
        <v>5</v>
      </c>
      <c r="I88" s="137" t="s">
        <v>999</v>
      </c>
    </row>
    <row r="89" spans="2:9" x14ac:dyDescent="0.3">
      <c r="B89" s="137" t="s">
        <v>1113</v>
      </c>
      <c r="C89" s="137" t="s">
        <v>994</v>
      </c>
      <c r="D89" s="137" t="s">
        <v>1114</v>
      </c>
      <c r="E89" s="137" t="s">
        <v>848</v>
      </c>
      <c r="F89" s="137" t="s">
        <v>606</v>
      </c>
      <c r="G89" s="137" t="s">
        <v>994</v>
      </c>
      <c r="H89" s="138">
        <v>6</v>
      </c>
      <c r="I89" s="137" t="s">
        <v>996</v>
      </c>
    </row>
    <row r="90" spans="2:9" x14ac:dyDescent="0.3">
      <c r="B90" s="137" t="s">
        <v>1115</v>
      </c>
      <c r="C90" s="137" t="s">
        <v>1052</v>
      </c>
      <c r="D90" s="137" t="s">
        <v>1116</v>
      </c>
      <c r="E90" s="137" t="s">
        <v>641</v>
      </c>
      <c r="F90" s="137" t="s">
        <v>606</v>
      </c>
      <c r="G90" s="137" t="s">
        <v>620</v>
      </c>
      <c r="H90" s="138">
        <v>2</v>
      </c>
      <c r="I90" s="137" t="s">
        <v>978</v>
      </c>
    </row>
    <row r="91" spans="2:9" x14ac:dyDescent="0.3">
      <c r="B91" s="143" t="s">
        <v>1117</v>
      </c>
      <c r="C91" s="143" t="s">
        <v>1101</v>
      </c>
      <c r="D91" s="143" t="s">
        <v>1118</v>
      </c>
      <c r="E91" s="143" t="s">
        <v>848</v>
      </c>
      <c r="F91" s="143" t="s">
        <v>1099</v>
      </c>
      <c r="G91" s="143" t="s">
        <v>994</v>
      </c>
      <c r="H91" s="144">
        <v>6</v>
      </c>
      <c r="I91" s="137" t="s">
        <v>976</v>
      </c>
    </row>
    <row r="92" spans="2:9" x14ac:dyDescent="0.3">
      <c r="B92" s="137" t="s">
        <v>690</v>
      </c>
      <c r="C92" s="137" t="s">
        <v>997</v>
      </c>
      <c r="D92" s="137" t="s">
        <v>691</v>
      </c>
      <c r="E92" s="137" t="s">
        <v>624</v>
      </c>
      <c r="F92" s="137" t="s">
        <v>606</v>
      </c>
      <c r="G92" s="137" t="s">
        <v>890</v>
      </c>
      <c r="H92" s="138">
        <v>5</v>
      </c>
      <c r="I92" s="137" t="s">
        <v>976</v>
      </c>
    </row>
    <row r="93" spans="2:9" x14ac:dyDescent="0.3">
      <c r="B93" s="137" t="s">
        <v>1119</v>
      </c>
      <c r="C93" s="137" t="s">
        <v>973</v>
      </c>
      <c r="D93" s="137" t="s">
        <v>1120</v>
      </c>
      <c r="E93" s="137" t="s">
        <v>641</v>
      </c>
      <c r="F93" s="137" t="s">
        <v>975</v>
      </c>
      <c r="G93" s="137" t="s">
        <v>973</v>
      </c>
      <c r="H93" s="138">
        <v>1</v>
      </c>
      <c r="I93" s="137" t="s">
        <v>985</v>
      </c>
    </row>
    <row r="94" spans="2:9" x14ac:dyDescent="0.3">
      <c r="B94" s="137" t="s">
        <v>1121</v>
      </c>
      <c r="C94" s="137" t="s">
        <v>973</v>
      </c>
      <c r="D94" s="137" t="s">
        <v>1122</v>
      </c>
      <c r="E94" s="137" t="s">
        <v>641</v>
      </c>
      <c r="F94" s="137" t="s">
        <v>975</v>
      </c>
      <c r="G94" s="137" t="s">
        <v>973</v>
      </c>
      <c r="H94" s="138">
        <v>1</v>
      </c>
      <c r="I94" s="137" t="s">
        <v>625</v>
      </c>
    </row>
    <row r="95" spans="2:9" x14ac:dyDescent="0.3">
      <c r="B95" s="137" t="s">
        <v>692</v>
      </c>
      <c r="C95" s="137" t="s">
        <v>973</v>
      </c>
      <c r="D95" s="137" t="s">
        <v>693</v>
      </c>
      <c r="E95" s="137" t="s">
        <v>641</v>
      </c>
      <c r="F95" s="137" t="s">
        <v>614</v>
      </c>
      <c r="G95" s="137" t="s">
        <v>973</v>
      </c>
      <c r="H95" s="138">
        <v>1</v>
      </c>
      <c r="I95" s="137" t="s">
        <v>985</v>
      </c>
    </row>
    <row r="96" spans="2:9" x14ac:dyDescent="0.3">
      <c r="B96" s="137" t="s">
        <v>694</v>
      </c>
      <c r="C96" s="137" t="s">
        <v>1014</v>
      </c>
      <c r="D96" s="137" t="s">
        <v>695</v>
      </c>
      <c r="E96" s="137" t="s">
        <v>605</v>
      </c>
      <c r="F96" s="137" t="s">
        <v>606</v>
      </c>
      <c r="G96" s="137" t="s">
        <v>1016</v>
      </c>
      <c r="H96" s="138">
        <v>5</v>
      </c>
      <c r="I96" s="137" t="s">
        <v>1017</v>
      </c>
    </row>
    <row r="97" spans="2:9" x14ac:dyDescent="0.3">
      <c r="B97" s="137" t="s">
        <v>696</v>
      </c>
      <c r="C97" s="137" t="s">
        <v>1014</v>
      </c>
      <c r="D97" s="137" t="s">
        <v>697</v>
      </c>
      <c r="E97" s="137" t="s">
        <v>605</v>
      </c>
      <c r="F97" s="137" t="s">
        <v>606</v>
      </c>
      <c r="G97" s="137" t="s">
        <v>1016</v>
      </c>
      <c r="H97" s="138">
        <v>5</v>
      </c>
      <c r="I97" s="137" t="s">
        <v>1017</v>
      </c>
    </row>
    <row r="98" spans="2:9" x14ac:dyDescent="0.3">
      <c r="B98" s="137" t="s">
        <v>1123</v>
      </c>
      <c r="C98" s="137" t="s">
        <v>1014</v>
      </c>
      <c r="D98" s="137" t="s">
        <v>636</v>
      </c>
      <c r="E98" s="137" t="s">
        <v>605</v>
      </c>
      <c r="F98" s="137" t="s">
        <v>606</v>
      </c>
      <c r="G98" s="137" t="s">
        <v>1016</v>
      </c>
      <c r="H98" s="138">
        <v>5</v>
      </c>
      <c r="I98" s="137" t="s">
        <v>1017</v>
      </c>
    </row>
    <row r="99" spans="2:9" x14ac:dyDescent="0.3">
      <c r="B99" s="137" t="s">
        <v>698</v>
      </c>
      <c r="C99" s="137" t="s">
        <v>1014</v>
      </c>
      <c r="D99" s="137" t="s">
        <v>699</v>
      </c>
      <c r="E99" s="137" t="s">
        <v>605</v>
      </c>
      <c r="F99" s="137" t="s">
        <v>606</v>
      </c>
      <c r="G99" s="137" t="s">
        <v>1016</v>
      </c>
      <c r="H99" s="138">
        <v>5</v>
      </c>
      <c r="I99" s="137" t="s">
        <v>1017</v>
      </c>
    </row>
    <row r="100" spans="2:9" x14ac:dyDescent="0.3">
      <c r="B100" s="137" t="s">
        <v>700</v>
      </c>
      <c r="C100" s="137" t="s">
        <v>1001</v>
      </c>
      <c r="D100" s="137" t="s">
        <v>701</v>
      </c>
      <c r="E100" s="137" t="s">
        <v>848</v>
      </c>
      <c r="F100" s="137" t="s">
        <v>606</v>
      </c>
      <c r="G100" s="137" t="s">
        <v>994</v>
      </c>
      <c r="H100" s="138">
        <v>6</v>
      </c>
      <c r="I100" s="137" t="s">
        <v>996</v>
      </c>
    </row>
    <row r="101" spans="2:9" x14ac:dyDescent="0.3">
      <c r="B101" s="137" t="s">
        <v>702</v>
      </c>
      <c r="C101" s="137" t="s">
        <v>1124</v>
      </c>
      <c r="D101" s="137" t="s">
        <v>703</v>
      </c>
      <c r="E101" s="137" t="s">
        <v>641</v>
      </c>
      <c r="F101" s="137" t="s">
        <v>606</v>
      </c>
      <c r="G101" s="137" t="s">
        <v>629</v>
      </c>
      <c r="H101" s="138">
        <v>2</v>
      </c>
      <c r="I101" s="137" t="s">
        <v>999</v>
      </c>
    </row>
    <row r="102" spans="2:9" x14ac:dyDescent="0.3">
      <c r="B102" s="137" t="s">
        <v>704</v>
      </c>
      <c r="C102" s="137" t="s">
        <v>973</v>
      </c>
      <c r="D102" s="137" t="s">
        <v>705</v>
      </c>
      <c r="E102" s="137" t="s">
        <v>641</v>
      </c>
      <c r="F102" s="137" t="s">
        <v>614</v>
      </c>
      <c r="G102" s="137" t="s">
        <v>973</v>
      </c>
      <c r="H102" s="138">
        <v>1</v>
      </c>
      <c r="I102" s="137" t="s">
        <v>625</v>
      </c>
    </row>
    <row r="103" spans="2:9" x14ac:dyDescent="0.3">
      <c r="B103" s="143" t="s">
        <v>706</v>
      </c>
      <c r="C103" s="143" t="s">
        <v>1125</v>
      </c>
      <c r="D103" s="143" t="s">
        <v>707</v>
      </c>
      <c r="E103" s="143" t="s">
        <v>641</v>
      </c>
      <c r="F103" s="143" t="s">
        <v>606</v>
      </c>
      <c r="G103" s="143" t="s">
        <v>620</v>
      </c>
      <c r="H103" s="144">
        <v>2</v>
      </c>
      <c r="I103" s="137" t="s">
        <v>978</v>
      </c>
    </row>
    <row r="104" spans="2:9" x14ac:dyDescent="0.3">
      <c r="B104" s="137" t="s">
        <v>1126</v>
      </c>
      <c r="C104" s="137" t="s">
        <v>1018</v>
      </c>
      <c r="D104" s="137" t="s">
        <v>1127</v>
      </c>
      <c r="E104" s="137" t="s">
        <v>848</v>
      </c>
      <c r="F104" s="137" t="s">
        <v>606</v>
      </c>
      <c r="G104" s="137" t="s">
        <v>994</v>
      </c>
      <c r="H104" s="138">
        <v>6</v>
      </c>
      <c r="I104" s="137" t="s">
        <v>990</v>
      </c>
    </row>
    <row r="105" spans="2:9" x14ac:dyDescent="0.3">
      <c r="B105" s="137" t="s">
        <v>708</v>
      </c>
      <c r="C105" s="137" t="s">
        <v>1128</v>
      </c>
      <c r="D105" s="137" t="s">
        <v>709</v>
      </c>
      <c r="E105" s="137" t="s">
        <v>848</v>
      </c>
      <c r="F105" s="137" t="s">
        <v>606</v>
      </c>
      <c r="G105" s="137" t="s">
        <v>994</v>
      </c>
      <c r="H105" s="138">
        <v>6</v>
      </c>
      <c r="I105" s="137" t="s">
        <v>996</v>
      </c>
    </row>
    <row r="106" spans="2:9" x14ac:dyDescent="0.3">
      <c r="B106" s="137" t="s">
        <v>1129</v>
      </c>
      <c r="C106" s="137" t="s">
        <v>973</v>
      </c>
      <c r="D106" s="137" t="s">
        <v>1130</v>
      </c>
      <c r="E106" s="137" t="s">
        <v>641</v>
      </c>
      <c r="F106" s="137" t="s">
        <v>601</v>
      </c>
      <c r="G106" s="137" t="s">
        <v>973</v>
      </c>
      <c r="H106" s="138">
        <v>1</v>
      </c>
      <c r="I106" s="137" t="s">
        <v>990</v>
      </c>
    </row>
    <row r="107" spans="2:9" x14ac:dyDescent="0.3">
      <c r="B107" s="137" t="s">
        <v>710</v>
      </c>
      <c r="C107" s="137" t="s">
        <v>1086</v>
      </c>
      <c r="D107" s="137" t="s">
        <v>711</v>
      </c>
      <c r="E107" s="137" t="s">
        <v>605</v>
      </c>
      <c r="F107" s="137" t="s">
        <v>601</v>
      </c>
      <c r="G107" s="137" t="s">
        <v>1016</v>
      </c>
      <c r="H107" s="138">
        <v>5</v>
      </c>
      <c r="I107" s="137" t="s">
        <v>1017</v>
      </c>
    </row>
    <row r="108" spans="2:9" x14ac:dyDescent="0.3">
      <c r="B108" s="137" t="s">
        <v>712</v>
      </c>
      <c r="C108" s="137" t="s">
        <v>1131</v>
      </c>
      <c r="D108" s="137" t="s">
        <v>713</v>
      </c>
      <c r="E108" s="137" t="s">
        <v>646</v>
      </c>
      <c r="F108" s="137" t="s">
        <v>606</v>
      </c>
      <c r="G108" s="137" t="s">
        <v>987</v>
      </c>
      <c r="H108" s="138">
        <v>3</v>
      </c>
      <c r="I108" s="137" t="s">
        <v>989</v>
      </c>
    </row>
    <row r="109" spans="2:9" x14ac:dyDescent="0.3">
      <c r="B109" s="137" t="s">
        <v>714</v>
      </c>
      <c r="C109" s="137" t="s">
        <v>1086</v>
      </c>
      <c r="D109" s="137" t="s">
        <v>715</v>
      </c>
      <c r="E109" s="137" t="s">
        <v>605</v>
      </c>
      <c r="F109" s="137" t="s">
        <v>606</v>
      </c>
      <c r="G109" s="137" t="s">
        <v>1016</v>
      </c>
      <c r="H109" s="138">
        <v>5</v>
      </c>
      <c r="I109" s="137" t="s">
        <v>1017</v>
      </c>
    </row>
    <row r="110" spans="2:9" x14ac:dyDescent="0.3">
      <c r="B110" s="137" t="s">
        <v>716</v>
      </c>
      <c r="C110" s="137" t="s">
        <v>1014</v>
      </c>
      <c r="D110" s="137" t="s">
        <v>717</v>
      </c>
      <c r="E110" s="137" t="s">
        <v>605</v>
      </c>
      <c r="F110" s="137" t="s">
        <v>601</v>
      </c>
      <c r="G110" s="137" t="s">
        <v>1016</v>
      </c>
      <c r="H110" s="138">
        <v>5</v>
      </c>
      <c r="I110" s="137" t="s">
        <v>1017</v>
      </c>
    </row>
    <row r="111" spans="2:9" x14ac:dyDescent="0.3">
      <c r="B111" s="137" t="s">
        <v>1132</v>
      </c>
      <c r="C111" s="137" t="s">
        <v>973</v>
      </c>
      <c r="D111" s="137" t="s">
        <v>1133</v>
      </c>
      <c r="E111" s="137" t="s">
        <v>641</v>
      </c>
      <c r="F111" s="137" t="s">
        <v>975</v>
      </c>
      <c r="G111" s="137" t="s">
        <v>973</v>
      </c>
      <c r="H111" s="138">
        <v>1</v>
      </c>
      <c r="I111" s="137" t="s">
        <v>989</v>
      </c>
    </row>
    <row r="112" spans="2:9" x14ac:dyDescent="0.3">
      <c r="B112" s="137" t="s">
        <v>1134</v>
      </c>
      <c r="C112" s="137" t="s">
        <v>1135</v>
      </c>
      <c r="D112" s="137" t="s">
        <v>1136</v>
      </c>
      <c r="E112" s="137" t="s">
        <v>848</v>
      </c>
      <c r="F112" s="137" t="s">
        <v>606</v>
      </c>
      <c r="G112" s="137" t="s">
        <v>994</v>
      </c>
      <c r="H112" s="138">
        <v>6</v>
      </c>
      <c r="I112" s="137" t="s">
        <v>996</v>
      </c>
    </row>
    <row r="113" spans="2:9" x14ac:dyDescent="0.3">
      <c r="B113" s="137" t="s">
        <v>718</v>
      </c>
      <c r="C113" s="137" t="s">
        <v>973</v>
      </c>
      <c r="D113" s="137" t="s">
        <v>719</v>
      </c>
      <c r="E113" s="137" t="s">
        <v>641</v>
      </c>
      <c r="F113" s="137" t="s">
        <v>614</v>
      </c>
      <c r="G113" s="137" t="s">
        <v>973</v>
      </c>
      <c r="H113" s="138">
        <v>1</v>
      </c>
      <c r="I113" s="137" t="s">
        <v>625</v>
      </c>
    </row>
    <row r="114" spans="2:9" x14ac:dyDescent="0.3">
      <c r="B114" s="137" t="s">
        <v>720</v>
      </c>
      <c r="C114" s="137" t="s">
        <v>1014</v>
      </c>
      <c r="D114" s="137" t="s">
        <v>721</v>
      </c>
      <c r="E114" s="137" t="s">
        <v>605</v>
      </c>
      <c r="F114" s="137" t="s">
        <v>606</v>
      </c>
      <c r="G114" s="137" t="s">
        <v>1016</v>
      </c>
      <c r="H114" s="138">
        <v>5</v>
      </c>
      <c r="I114" s="137" t="s">
        <v>1017</v>
      </c>
    </row>
    <row r="115" spans="2:9" x14ac:dyDescent="0.3">
      <c r="B115" s="137" t="s">
        <v>722</v>
      </c>
      <c r="C115" s="137" t="s">
        <v>1014</v>
      </c>
      <c r="D115" s="137" t="s">
        <v>723</v>
      </c>
      <c r="E115" s="137" t="s">
        <v>605</v>
      </c>
      <c r="F115" s="137" t="s">
        <v>606</v>
      </c>
      <c r="G115" s="137" t="s">
        <v>1016</v>
      </c>
      <c r="H115" s="138">
        <v>5</v>
      </c>
      <c r="I115" s="137" t="s">
        <v>1017</v>
      </c>
    </row>
    <row r="116" spans="2:9" x14ac:dyDescent="0.3">
      <c r="B116" s="137" t="s">
        <v>1137</v>
      </c>
      <c r="C116" s="137" t="s">
        <v>1138</v>
      </c>
      <c r="D116" s="137" t="s">
        <v>1139</v>
      </c>
      <c r="E116" s="137" t="s">
        <v>641</v>
      </c>
      <c r="F116" s="137" t="s">
        <v>606</v>
      </c>
      <c r="G116" s="137" t="s">
        <v>629</v>
      </c>
      <c r="H116" s="138">
        <v>2</v>
      </c>
      <c r="I116" s="137" t="s">
        <v>999</v>
      </c>
    </row>
    <row r="117" spans="2:9" x14ac:dyDescent="0.3">
      <c r="B117" s="137" t="s">
        <v>724</v>
      </c>
      <c r="C117" s="137" t="s">
        <v>1140</v>
      </c>
      <c r="D117" s="137" t="s">
        <v>725</v>
      </c>
      <c r="E117" s="137" t="s">
        <v>641</v>
      </c>
      <c r="F117" s="137" t="s">
        <v>606</v>
      </c>
      <c r="G117" s="137" t="s">
        <v>629</v>
      </c>
      <c r="H117" s="138">
        <v>5</v>
      </c>
      <c r="I117" s="137" t="s">
        <v>999</v>
      </c>
    </row>
    <row r="118" spans="2:9" x14ac:dyDescent="0.3">
      <c r="B118" s="137" t="s">
        <v>1141</v>
      </c>
      <c r="C118" s="137" t="s">
        <v>648</v>
      </c>
      <c r="D118" s="137" t="s">
        <v>1142</v>
      </c>
      <c r="E118" s="137" t="s">
        <v>641</v>
      </c>
      <c r="F118" s="137" t="s">
        <v>606</v>
      </c>
      <c r="G118" s="137" t="s">
        <v>973</v>
      </c>
      <c r="H118" s="138">
        <v>4</v>
      </c>
      <c r="I118" s="137" t="s">
        <v>985</v>
      </c>
    </row>
    <row r="119" spans="2:9" x14ac:dyDescent="0.3">
      <c r="B119" s="137" t="s">
        <v>1143</v>
      </c>
      <c r="C119" s="137" t="s">
        <v>1097</v>
      </c>
      <c r="D119" s="137" t="s">
        <v>1144</v>
      </c>
      <c r="E119" s="137" t="s">
        <v>624</v>
      </c>
      <c r="F119" s="137" t="s">
        <v>606</v>
      </c>
      <c r="G119" s="137" t="s">
        <v>890</v>
      </c>
      <c r="H119" s="138">
        <v>2</v>
      </c>
      <c r="I119" s="137" t="s">
        <v>990</v>
      </c>
    </row>
    <row r="120" spans="2:9" x14ac:dyDescent="0.3">
      <c r="B120" s="137" t="s">
        <v>726</v>
      </c>
      <c r="C120" s="137" t="s">
        <v>648</v>
      </c>
      <c r="D120" s="137" t="s">
        <v>727</v>
      </c>
      <c r="E120" s="137" t="s">
        <v>641</v>
      </c>
      <c r="F120" s="137" t="s">
        <v>601</v>
      </c>
      <c r="G120" s="137" t="s">
        <v>973</v>
      </c>
      <c r="H120" s="138">
        <v>4</v>
      </c>
      <c r="I120" s="137" t="s">
        <v>625</v>
      </c>
    </row>
    <row r="121" spans="2:9" x14ac:dyDescent="0.3">
      <c r="B121" s="137" t="s">
        <v>728</v>
      </c>
      <c r="C121" s="137" t="s">
        <v>1014</v>
      </c>
      <c r="D121" s="137" t="s">
        <v>729</v>
      </c>
      <c r="E121" s="137" t="s">
        <v>605</v>
      </c>
      <c r="F121" s="137" t="s">
        <v>606</v>
      </c>
      <c r="G121" s="137" t="s">
        <v>1016</v>
      </c>
      <c r="H121" s="138">
        <v>5</v>
      </c>
      <c r="I121" s="137" t="s">
        <v>1017</v>
      </c>
    </row>
    <row r="122" spans="2:9" x14ac:dyDescent="0.3">
      <c r="B122" s="137" t="s">
        <v>1145</v>
      </c>
      <c r="C122" s="137" t="s">
        <v>973</v>
      </c>
      <c r="D122" s="137" t="s">
        <v>1146</v>
      </c>
      <c r="E122" s="137" t="s">
        <v>641</v>
      </c>
      <c r="F122" s="137" t="s">
        <v>975</v>
      </c>
      <c r="G122" s="137" t="s">
        <v>973</v>
      </c>
      <c r="H122" s="138">
        <v>1</v>
      </c>
      <c r="I122" s="137" t="s">
        <v>989</v>
      </c>
    </row>
    <row r="123" spans="2:9" x14ac:dyDescent="0.3">
      <c r="B123" s="137" t="s">
        <v>730</v>
      </c>
      <c r="C123" s="137" t="s">
        <v>994</v>
      </c>
      <c r="D123" s="137" t="s">
        <v>731</v>
      </c>
      <c r="E123" s="137" t="s">
        <v>848</v>
      </c>
      <c r="F123" s="137" t="s">
        <v>601</v>
      </c>
      <c r="G123" s="137" t="s">
        <v>994</v>
      </c>
      <c r="H123" s="138">
        <v>6</v>
      </c>
      <c r="I123" s="137" t="s">
        <v>996</v>
      </c>
    </row>
    <row r="124" spans="2:9" x14ac:dyDescent="0.3">
      <c r="B124" s="137" t="s">
        <v>732</v>
      </c>
      <c r="C124" s="137" t="s">
        <v>994</v>
      </c>
      <c r="D124" s="137" t="s">
        <v>733</v>
      </c>
      <c r="E124" s="137" t="s">
        <v>848</v>
      </c>
      <c r="F124" s="137" t="s">
        <v>614</v>
      </c>
      <c r="G124" s="137" t="s">
        <v>994</v>
      </c>
      <c r="H124" s="138">
        <v>6</v>
      </c>
      <c r="I124" s="137" t="s">
        <v>996</v>
      </c>
    </row>
    <row r="125" spans="2:9" x14ac:dyDescent="0.3">
      <c r="B125" s="137" t="s">
        <v>1147</v>
      </c>
      <c r="C125" s="137" t="s">
        <v>1097</v>
      </c>
      <c r="D125" s="137" t="s">
        <v>1148</v>
      </c>
      <c r="E125" s="137" t="s">
        <v>1010</v>
      </c>
      <c r="F125" s="137" t="s">
        <v>601</v>
      </c>
      <c r="G125" s="137" t="s">
        <v>890</v>
      </c>
      <c r="H125" s="138">
        <v>2</v>
      </c>
      <c r="I125" s="137" t="s">
        <v>990</v>
      </c>
    </row>
    <row r="126" spans="2:9" x14ac:dyDescent="0.3">
      <c r="B126" s="137" t="s">
        <v>1149</v>
      </c>
      <c r="C126" s="137" t="s">
        <v>1018</v>
      </c>
      <c r="D126" s="137" t="s">
        <v>1150</v>
      </c>
      <c r="E126" s="137" t="s">
        <v>848</v>
      </c>
      <c r="F126" s="137" t="s">
        <v>606</v>
      </c>
      <c r="G126" s="137" t="s">
        <v>994</v>
      </c>
      <c r="H126" s="138">
        <v>6</v>
      </c>
      <c r="I126" s="137" t="s">
        <v>990</v>
      </c>
    </row>
    <row r="127" spans="2:9" x14ac:dyDescent="0.3">
      <c r="B127" s="137" t="s">
        <v>734</v>
      </c>
      <c r="C127" s="137" t="s">
        <v>1151</v>
      </c>
      <c r="D127" s="137" t="s">
        <v>735</v>
      </c>
      <c r="E127" s="137" t="s">
        <v>641</v>
      </c>
      <c r="F127" s="137" t="s">
        <v>606</v>
      </c>
      <c r="G127" s="137" t="s">
        <v>620</v>
      </c>
      <c r="H127" s="138">
        <v>2</v>
      </c>
      <c r="I127" s="137" t="s">
        <v>978</v>
      </c>
    </row>
    <row r="128" spans="2:9" x14ac:dyDescent="0.3">
      <c r="B128" s="137" t="s">
        <v>1152</v>
      </c>
      <c r="C128" s="137" t="s">
        <v>973</v>
      </c>
      <c r="D128" s="137" t="s">
        <v>1153</v>
      </c>
      <c r="E128" s="137" t="s">
        <v>641</v>
      </c>
      <c r="F128" s="137" t="s">
        <v>975</v>
      </c>
      <c r="G128" s="137" t="s">
        <v>973</v>
      </c>
      <c r="H128" s="138">
        <v>1</v>
      </c>
      <c r="I128" s="137" t="s">
        <v>625</v>
      </c>
    </row>
    <row r="129" spans="2:9" x14ac:dyDescent="0.3">
      <c r="B129" s="137" t="s">
        <v>1154</v>
      </c>
      <c r="C129" s="137" t="s">
        <v>981</v>
      </c>
      <c r="D129" s="137" t="s">
        <v>1155</v>
      </c>
      <c r="E129" s="137" t="s">
        <v>641</v>
      </c>
      <c r="F129" s="137" t="s">
        <v>601</v>
      </c>
      <c r="G129" s="137" t="s">
        <v>620</v>
      </c>
      <c r="H129" s="138">
        <v>2</v>
      </c>
      <c r="I129" s="137" t="s">
        <v>978</v>
      </c>
    </row>
    <row r="130" spans="2:9" x14ac:dyDescent="0.3">
      <c r="B130" s="137" t="s">
        <v>1156</v>
      </c>
      <c r="C130" s="137" t="s">
        <v>1104</v>
      </c>
      <c r="D130" s="137" t="s">
        <v>1157</v>
      </c>
      <c r="E130" s="137" t="s">
        <v>646</v>
      </c>
      <c r="F130" s="137" t="s">
        <v>601</v>
      </c>
      <c r="G130" s="137" t="s">
        <v>987</v>
      </c>
      <c r="H130" s="138">
        <v>3</v>
      </c>
      <c r="I130" s="137" t="s">
        <v>989</v>
      </c>
    </row>
    <row r="131" spans="2:9" x14ac:dyDescent="0.3">
      <c r="B131" s="137" t="s">
        <v>1158</v>
      </c>
      <c r="C131" s="137" t="s">
        <v>973</v>
      </c>
      <c r="D131" s="137" t="s">
        <v>1159</v>
      </c>
      <c r="E131" s="137" t="s">
        <v>641</v>
      </c>
      <c r="F131" s="137" t="s">
        <v>975</v>
      </c>
      <c r="G131" s="137" t="s">
        <v>973</v>
      </c>
      <c r="H131" s="138">
        <v>1</v>
      </c>
      <c r="I131" s="137" t="s">
        <v>989</v>
      </c>
    </row>
    <row r="132" spans="2:9" x14ac:dyDescent="0.3">
      <c r="B132" s="137" t="s">
        <v>736</v>
      </c>
      <c r="C132" s="137" t="s">
        <v>1078</v>
      </c>
      <c r="D132" s="137" t="s">
        <v>737</v>
      </c>
      <c r="E132" s="137" t="s">
        <v>605</v>
      </c>
      <c r="F132" s="137" t="s">
        <v>606</v>
      </c>
      <c r="G132" s="137" t="s">
        <v>1016</v>
      </c>
      <c r="H132" s="138">
        <v>5</v>
      </c>
      <c r="I132" s="137" t="s">
        <v>1017</v>
      </c>
    </row>
    <row r="133" spans="2:9" x14ac:dyDescent="0.3">
      <c r="B133" s="137" t="s">
        <v>1160</v>
      </c>
      <c r="C133" s="137" t="s">
        <v>1038</v>
      </c>
      <c r="D133" s="137" t="s">
        <v>1161</v>
      </c>
      <c r="E133" s="137" t="s">
        <v>641</v>
      </c>
      <c r="F133" s="137" t="s">
        <v>606</v>
      </c>
      <c r="G133" s="137" t="s">
        <v>629</v>
      </c>
      <c r="H133" s="138">
        <v>5</v>
      </c>
      <c r="I133" s="137" t="s">
        <v>999</v>
      </c>
    </row>
    <row r="134" spans="2:9" x14ac:dyDescent="0.3">
      <c r="B134" s="137" t="s">
        <v>1162</v>
      </c>
      <c r="C134" s="137" t="s">
        <v>1135</v>
      </c>
      <c r="D134" s="137" t="s">
        <v>1163</v>
      </c>
      <c r="E134" s="137" t="s">
        <v>848</v>
      </c>
      <c r="F134" s="137" t="s">
        <v>606</v>
      </c>
      <c r="G134" s="137" t="s">
        <v>994</v>
      </c>
      <c r="H134" s="138">
        <v>6</v>
      </c>
      <c r="I134" s="137" t="s">
        <v>996</v>
      </c>
    </row>
    <row r="135" spans="2:9" x14ac:dyDescent="0.3">
      <c r="B135" s="137" t="s">
        <v>738</v>
      </c>
      <c r="C135" s="137" t="s">
        <v>1014</v>
      </c>
      <c r="D135" s="137" t="s">
        <v>739</v>
      </c>
      <c r="E135" s="137" t="s">
        <v>605</v>
      </c>
      <c r="F135" s="137" t="s">
        <v>606</v>
      </c>
      <c r="G135" s="137" t="s">
        <v>1016</v>
      </c>
      <c r="H135" s="138">
        <v>5</v>
      </c>
      <c r="I135" s="137" t="s">
        <v>1017</v>
      </c>
    </row>
    <row r="136" spans="2:9" x14ac:dyDescent="0.3">
      <c r="B136" s="137" t="s">
        <v>740</v>
      </c>
      <c r="C136" s="137" t="s">
        <v>1014</v>
      </c>
      <c r="D136" s="137" t="s">
        <v>741</v>
      </c>
      <c r="E136" s="137" t="s">
        <v>605</v>
      </c>
      <c r="F136" s="137" t="s">
        <v>606</v>
      </c>
      <c r="G136" s="137" t="s">
        <v>1016</v>
      </c>
      <c r="H136" s="138">
        <v>5</v>
      </c>
      <c r="I136" s="137" t="s">
        <v>1017</v>
      </c>
    </row>
    <row r="137" spans="2:9" x14ac:dyDescent="0.3">
      <c r="B137" s="137" t="s">
        <v>742</v>
      </c>
      <c r="C137" s="137" t="s">
        <v>1078</v>
      </c>
      <c r="D137" s="137" t="s">
        <v>743</v>
      </c>
      <c r="E137" s="137" t="s">
        <v>605</v>
      </c>
      <c r="F137" s="137" t="s">
        <v>606</v>
      </c>
      <c r="G137" s="137" t="s">
        <v>1016</v>
      </c>
      <c r="H137" s="138">
        <v>5</v>
      </c>
      <c r="I137" s="137" t="s">
        <v>999</v>
      </c>
    </row>
    <row r="138" spans="2:9" x14ac:dyDescent="0.3">
      <c r="B138" s="137" t="s">
        <v>744</v>
      </c>
      <c r="C138" s="137" t="s">
        <v>1131</v>
      </c>
      <c r="D138" s="137" t="s">
        <v>745</v>
      </c>
      <c r="E138" s="137" t="s">
        <v>646</v>
      </c>
      <c r="F138" s="137" t="s">
        <v>606</v>
      </c>
      <c r="G138" s="137" t="s">
        <v>987</v>
      </c>
      <c r="H138" s="138">
        <v>3</v>
      </c>
      <c r="I138" s="137" t="s">
        <v>989</v>
      </c>
    </row>
    <row r="139" spans="2:9" x14ac:dyDescent="0.3">
      <c r="B139" s="137" t="s">
        <v>1164</v>
      </c>
      <c r="C139" s="137" t="s">
        <v>1165</v>
      </c>
      <c r="D139" s="137" t="s">
        <v>1166</v>
      </c>
      <c r="E139" s="137" t="s">
        <v>848</v>
      </c>
      <c r="F139" s="137" t="s">
        <v>975</v>
      </c>
      <c r="G139" s="137" t="s">
        <v>994</v>
      </c>
      <c r="H139" s="138">
        <v>6</v>
      </c>
      <c r="I139" s="137" t="s">
        <v>996</v>
      </c>
    </row>
    <row r="140" spans="2:9" x14ac:dyDescent="0.3">
      <c r="B140" s="137" t="s">
        <v>1167</v>
      </c>
      <c r="C140" s="137" t="s">
        <v>994</v>
      </c>
      <c r="D140" s="137" t="s">
        <v>1168</v>
      </c>
      <c r="E140" s="137" t="s">
        <v>848</v>
      </c>
      <c r="F140" s="137" t="s">
        <v>606</v>
      </c>
      <c r="G140" s="137" t="s">
        <v>994</v>
      </c>
      <c r="H140" s="138">
        <v>6</v>
      </c>
      <c r="I140" s="137" t="s">
        <v>996</v>
      </c>
    </row>
    <row r="141" spans="2:9" x14ac:dyDescent="0.3">
      <c r="B141" s="137" t="s">
        <v>1169</v>
      </c>
      <c r="C141" s="137" t="s">
        <v>973</v>
      </c>
      <c r="D141" s="137" t="s">
        <v>1170</v>
      </c>
      <c r="E141" s="137" t="s">
        <v>641</v>
      </c>
      <c r="F141" s="137" t="s">
        <v>975</v>
      </c>
      <c r="G141" s="137" t="s">
        <v>973</v>
      </c>
      <c r="H141" s="138">
        <v>1</v>
      </c>
      <c r="I141" s="137" t="s">
        <v>625</v>
      </c>
    </row>
    <row r="142" spans="2:9" x14ac:dyDescent="0.3">
      <c r="B142" s="137" t="s">
        <v>746</v>
      </c>
      <c r="C142" s="137" t="s">
        <v>1125</v>
      </c>
      <c r="D142" s="137" t="s">
        <v>747</v>
      </c>
      <c r="E142" s="137" t="s">
        <v>641</v>
      </c>
      <c r="F142" s="137" t="s">
        <v>606</v>
      </c>
      <c r="G142" s="137" t="s">
        <v>620</v>
      </c>
      <c r="H142" s="138">
        <v>2</v>
      </c>
      <c r="I142" s="137" t="s">
        <v>978</v>
      </c>
    </row>
    <row r="143" spans="2:9" x14ac:dyDescent="0.3">
      <c r="B143" s="137" t="s">
        <v>748</v>
      </c>
      <c r="C143" s="137" t="s">
        <v>973</v>
      </c>
      <c r="D143" s="137" t="s">
        <v>749</v>
      </c>
      <c r="E143" s="137" t="s">
        <v>641</v>
      </c>
      <c r="F143" s="137" t="s">
        <v>601</v>
      </c>
      <c r="G143" s="137" t="s">
        <v>973</v>
      </c>
      <c r="H143" s="138">
        <v>1</v>
      </c>
      <c r="I143" s="137" t="s">
        <v>985</v>
      </c>
    </row>
    <row r="144" spans="2:9" x14ac:dyDescent="0.3">
      <c r="B144" s="137" t="s">
        <v>750</v>
      </c>
      <c r="C144" s="137" t="s">
        <v>648</v>
      </c>
      <c r="D144" s="137" t="s">
        <v>751</v>
      </c>
      <c r="E144" s="137" t="s">
        <v>641</v>
      </c>
      <c r="F144" s="137" t="s">
        <v>606</v>
      </c>
      <c r="G144" s="137" t="s">
        <v>973</v>
      </c>
      <c r="H144" s="138">
        <v>4</v>
      </c>
      <c r="I144" s="137" t="s">
        <v>985</v>
      </c>
    </row>
    <row r="145" spans="2:9" x14ac:dyDescent="0.3">
      <c r="B145" s="137" t="s">
        <v>752</v>
      </c>
      <c r="C145" s="137" t="s">
        <v>997</v>
      </c>
      <c r="D145" s="137" t="s">
        <v>753</v>
      </c>
      <c r="E145" s="137" t="s">
        <v>624</v>
      </c>
      <c r="F145" s="137" t="s">
        <v>606</v>
      </c>
      <c r="G145" s="137" t="s">
        <v>890</v>
      </c>
      <c r="H145" s="138">
        <v>5</v>
      </c>
      <c r="I145" s="137" t="s">
        <v>976</v>
      </c>
    </row>
    <row r="146" spans="2:9" x14ac:dyDescent="0.3">
      <c r="B146" s="137" t="s">
        <v>1171</v>
      </c>
      <c r="C146" s="137" t="s">
        <v>1097</v>
      </c>
      <c r="D146" s="137" t="s">
        <v>1172</v>
      </c>
      <c r="E146" s="137" t="s">
        <v>1010</v>
      </c>
      <c r="F146" s="137" t="s">
        <v>1099</v>
      </c>
      <c r="G146" s="137" t="s">
        <v>890</v>
      </c>
      <c r="H146" s="138">
        <v>2</v>
      </c>
      <c r="I146" s="137" t="s">
        <v>990</v>
      </c>
    </row>
    <row r="147" spans="2:9" x14ac:dyDescent="0.3">
      <c r="B147" s="137" t="s">
        <v>1173</v>
      </c>
      <c r="C147" s="137" t="s">
        <v>1055</v>
      </c>
      <c r="D147" s="137" t="s">
        <v>1174</v>
      </c>
      <c r="E147" s="137" t="s">
        <v>1010</v>
      </c>
      <c r="F147" s="137" t="s">
        <v>975</v>
      </c>
      <c r="G147" s="137" t="s">
        <v>890</v>
      </c>
      <c r="H147" s="138">
        <v>2</v>
      </c>
      <c r="I147" s="137" t="s">
        <v>990</v>
      </c>
    </row>
    <row r="148" spans="2:9" x14ac:dyDescent="0.3">
      <c r="B148" s="137" t="s">
        <v>754</v>
      </c>
      <c r="C148" s="137" t="s">
        <v>1094</v>
      </c>
      <c r="D148" s="137" t="s">
        <v>755</v>
      </c>
      <c r="E148" s="137" t="s">
        <v>646</v>
      </c>
      <c r="F148" s="137" t="s">
        <v>601</v>
      </c>
      <c r="G148" s="137" t="s">
        <v>987</v>
      </c>
      <c r="H148" s="138">
        <v>3</v>
      </c>
      <c r="I148" s="137" t="s">
        <v>989</v>
      </c>
    </row>
    <row r="149" spans="2:9" x14ac:dyDescent="0.3">
      <c r="B149" s="137" t="s">
        <v>756</v>
      </c>
      <c r="C149" s="137" t="s">
        <v>1001</v>
      </c>
      <c r="D149" s="137" t="s">
        <v>757</v>
      </c>
      <c r="E149" s="137" t="s">
        <v>848</v>
      </c>
      <c r="F149" s="137" t="s">
        <v>606</v>
      </c>
      <c r="G149" s="137" t="s">
        <v>994</v>
      </c>
      <c r="H149" s="138">
        <v>6</v>
      </c>
      <c r="I149" s="137" t="s">
        <v>996</v>
      </c>
    </row>
    <row r="150" spans="2:9" x14ac:dyDescent="0.3">
      <c r="B150" s="137" t="s">
        <v>1175</v>
      </c>
      <c r="C150" s="137" t="s">
        <v>1176</v>
      </c>
      <c r="D150" s="137" t="s">
        <v>1177</v>
      </c>
      <c r="E150" s="137" t="s">
        <v>848</v>
      </c>
      <c r="F150" s="137" t="s">
        <v>606</v>
      </c>
      <c r="G150" s="137" t="s">
        <v>994</v>
      </c>
      <c r="H150" s="138">
        <v>6</v>
      </c>
      <c r="I150" s="137" t="s">
        <v>996</v>
      </c>
    </row>
    <row r="151" spans="2:9" x14ac:dyDescent="0.3">
      <c r="B151" s="137" t="s">
        <v>1178</v>
      </c>
      <c r="C151" s="137" t="s">
        <v>1078</v>
      </c>
      <c r="D151" s="137" t="s">
        <v>1179</v>
      </c>
      <c r="E151" s="137" t="s">
        <v>641</v>
      </c>
      <c r="F151" s="137" t="s">
        <v>975</v>
      </c>
      <c r="G151" s="137" t="s">
        <v>1016</v>
      </c>
      <c r="H151" s="138">
        <v>5</v>
      </c>
      <c r="I151" s="137" t="s">
        <v>999</v>
      </c>
    </row>
    <row r="152" spans="2:9" x14ac:dyDescent="0.3">
      <c r="B152" s="137" t="s">
        <v>758</v>
      </c>
      <c r="C152" s="137" t="s">
        <v>1078</v>
      </c>
      <c r="D152" s="137" t="s">
        <v>759</v>
      </c>
      <c r="E152" s="137" t="s">
        <v>605</v>
      </c>
      <c r="F152" s="137" t="s">
        <v>606</v>
      </c>
      <c r="G152" s="137" t="s">
        <v>1016</v>
      </c>
      <c r="H152" s="138">
        <v>5</v>
      </c>
      <c r="I152" s="137" t="s">
        <v>999</v>
      </c>
    </row>
    <row r="153" spans="2:9" x14ac:dyDescent="0.3">
      <c r="B153" s="137" t="s">
        <v>760</v>
      </c>
      <c r="C153" s="137" t="s">
        <v>1063</v>
      </c>
      <c r="D153" s="137" t="s">
        <v>761</v>
      </c>
      <c r="E153" s="137" t="s">
        <v>1064</v>
      </c>
      <c r="F153" s="137" t="s">
        <v>606</v>
      </c>
      <c r="G153" s="137" t="s">
        <v>1065</v>
      </c>
      <c r="H153" s="138">
        <v>4</v>
      </c>
      <c r="I153" s="137" t="s">
        <v>985</v>
      </c>
    </row>
    <row r="154" spans="2:9" x14ac:dyDescent="0.3">
      <c r="B154" s="137" t="s">
        <v>762</v>
      </c>
      <c r="C154" s="137" t="s">
        <v>1014</v>
      </c>
      <c r="D154" s="137" t="s">
        <v>763</v>
      </c>
      <c r="E154" s="137" t="s">
        <v>605</v>
      </c>
      <c r="F154" s="137" t="s">
        <v>606</v>
      </c>
      <c r="G154" s="137" t="s">
        <v>1016</v>
      </c>
      <c r="H154" s="138">
        <v>5</v>
      </c>
      <c r="I154" s="137" t="s">
        <v>1017</v>
      </c>
    </row>
    <row r="155" spans="2:9" x14ac:dyDescent="0.3">
      <c r="B155" s="137" t="s">
        <v>764</v>
      </c>
      <c r="C155" s="137" t="s">
        <v>1180</v>
      </c>
      <c r="D155" s="137" t="s">
        <v>765</v>
      </c>
      <c r="E155" s="137" t="s">
        <v>641</v>
      </c>
      <c r="F155" s="137" t="s">
        <v>601</v>
      </c>
      <c r="G155" s="137" t="s">
        <v>620</v>
      </c>
      <c r="H155" s="138">
        <v>2</v>
      </c>
      <c r="I155" s="137" t="s">
        <v>978</v>
      </c>
    </row>
    <row r="156" spans="2:9" x14ac:dyDescent="0.3">
      <c r="B156" s="137" t="s">
        <v>1181</v>
      </c>
      <c r="C156" s="137" t="s">
        <v>1128</v>
      </c>
      <c r="D156" s="137" t="s">
        <v>1182</v>
      </c>
      <c r="E156" s="137" t="s">
        <v>848</v>
      </c>
      <c r="F156" s="137" t="s">
        <v>606</v>
      </c>
      <c r="G156" s="137" t="s">
        <v>994</v>
      </c>
      <c r="H156" s="138">
        <v>6</v>
      </c>
      <c r="I156" s="137" t="s">
        <v>996</v>
      </c>
    </row>
    <row r="157" spans="2:9" x14ac:dyDescent="0.3">
      <c r="B157" s="137" t="s">
        <v>766</v>
      </c>
      <c r="C157" s="137" t="s">
        <v>973</v>
      </c>
      <c r="D157" s="137" t="s">
        <v>767</v>
      </c>
      <c r="E157" s="137" t="s">
        <v>641</v>
      </c>
      <c r="F157" s="137" t="s">
        <v>614</v>
      </c>
      <c r="G157" s="137" t="s">
        <v>973</v>
      </c>
      <c r="H157" s="138">
        <v>1</v>
      </c>
      <c r="I157" s="137" t="s">
        <v>625</v>
      </c>
    </row>
    <row r="158" spans="2:9" x14ac:dyDescent="0.3">
      <c r="B158" s="137" t="s">
        <v>768</v>
      </c>
      <c r="C158" s="137" t="s">
        <v>977</v>
      </c>
      <c r="D158" s="137" t="s">
        <v>769</v>
      </c>
      <c r="E158" s="137" t="s">
        <v>641</v>
      </c>
      <c r="F158" s="137" t="s">
        <v>606</v>
      </c>
      <c r="G158" s="137" t="s">
        <v>620</v>
      </c>
      <c r="H158" s="138">
        <v>2</v>
      </c>
      <c r="I158" s="137" t="s">
        <v>978</v>
      </c>
    </row>
    <row r="159" spans="2:9" x14ac:dyDescent="0.3">
      <c r="B159" s="137" t="s">
        <v>1183</v>
      </c>
      <c r="C159" s="137" t="s">
        <v>648</v>
      </c>
      <c r="D159" s="137" t="s">
        <v>1184</v>
      </c>
      <c r="E159" s="137" t="s">
        <v>641</v>
      </c>
      <c r="F159" s="137" t="s">
        <v>606</v>
      </c>
      <c r="G159" s="137" t="s">
        <v>973</v>
      </c>
      <c r="H159" s="138">
        <v>4</v>
      </c>
      <c r="I159" s="137" t="s">
        <v>990</v>
      </c>
    </row>
    <row r="160" spans="2:9" x14ac:dyDescent="0.3">
      <c r="B160" s="137" t="s">
        <v>770</v>
      </c>
      <c r="C160" s="137" t="s">
        <v>648</v>
      </c>
      <c r="D160" s="137" t="s">
        <v>771</v>
      </c>
      <c r="E160" s="137" t="s">
        <v>641</v>
      </c>
      <c r="F160" s="137" t="s">
        <v>614</v>
      </c>
      <c r="G160" s="137" t="s">
        <v>973</v>
      </c>
      <c r="H160" s="138">
        <v>4</v>
      </c>
      <c r="I160" s="137" t="s">
        <v>625</v>
      </c>
    </row>
    <row r="161" spans="2:9" x14ac:dyDescent="0.3">
      <c r="B161" s="137" t="s">
        <v>1185</v>
      </c>
      <c r="C161" s="137" t="s">
        <v>973</v>
      </c>
      <c r="D161" s="137" t="s">
        <v>1186</v>
      </c>
      <c r="E161" s="137" t="s">
        <v>641</v>
      </c>
      <c r="F161" s="137" t="s">
        <v>975</v>
      </c>
      <c r="G161" s="137" t="s">
        <v>973</v>
      </c>
      <c r="H161" s="138">
        <v>1</v>
      </c>
      <c r="I161" s="137" t="s">
        <v>985</v>
      </c>
    </row>
    <row r="162" spans="2:9" x14ac:dyDescent="0.3">
      <c r="B162" s="137" t="s">
        <v>1187</v>
      </c>
      <c r="C162" s="137" t="s">
        <v>973</v>
      </c>
      <c r="D162" s="137" t="s">
        <v>1188</v>
      </c>
      <c r="E162" s="137" t="s">
        <v>641</v>
      </c>
      <c r="F162" s="137" t="s">
        <v>975</v>
      </c>
      <c r="G162" s="137" t="s">
        <v>973</v>
      </c>
      <c r="H162" s="138">
        <v>1</v>
      </c>
      <c r="I162" s="137" t="s">
        <v>985</v>
      </c>
    </row>
    <row r="163" spans="2:9" x14ac:dyDescent="0.3">
      <c r="B163" s="137" t="s">
        <v>772</v>
      </c>
      <c r="C163" s="137" t="s">
        <v>1078</v>
      </c>
      <c r="D163" s="137" t="s">
        <v>773</v>
      </c>
      <c r="E163" s="137" t="s">
        <v>605</v>
      </c>
      <c r="F163" s="137" t="s">
        <v>606</v>
      </c>
      <c r="G163" s="137" t="s">
        <v>1016</v>
      </c>
      <c r="H163" s="138">
        <v>5</v>
      </c>
      <c r="I163" s="137" t="s">
        <v>999</v>
      </c>
    </row>
    <row r="164" spans="2:9" x14ac:dyDescent="0.3">
      <c r="B164" s="137" t="s">
        <v>774</v>
      </c>
      <c r="C164" s="137" t="s">
        <v>648</v>
      </c>
      <c r="D164" s="137" t="s">
        <v>775</v>
      </c>
      <c r="E164" s="137" t="s">
        <v>641</v>
      </c>
      <c r="F164" s="137" t="s">
        <v>614</v>
      </c>
      <c r="G164" s="137" t="s">
        <v>973</v>
      </c>
      <c r="H164" s="138">
        <v>4</v>
      </c>
      <c r="I164" s="137" t="s">
        <v>625</v>
      </c>
    </row>
    <row r="165" spans="2:9" x14ac:dyDescent="0.3">
      <c r="B165" s="137" t="s">
        <v>1189</v>
      </c>
      <c r="C165" s="137" t="s">
        <v>973</v>
      </c>
      <c r="D165" s="137" t="s">
        <v>1190</v>
      </c>
      <c r="E165" s="137" t="s">
        <v>641</v>
      </c>
      <c r="F165" s="137" t="s">
        <v>975</v>
      </c>
      <c r="G165" s="137" t="s">
        <v>973</v>
      </c>
      <c r="H165" s="138">
        <v>1</v>
      </c>
      <c r="I165" s="137" t="s">
        <v>625</v>
      </c>
    </row>
    <row r="166" spans="2:9" x14ac:dyDescent="0.3">
      <c r="B166" s="137" t="s">
        <v>1191</v>
      </c>
      <c r="C166" s="137" t="s">
        <v>1101</v>
      </c>
      <c r="D166" s="137" t="s">
        <v>1192</v>
      </c>
      <c r="E166" s="137" t="s">
        <v>641</v>
      </c>
      <c r="F166" s="137" t="s">
        <v>975</v>
      </c>
      <c r="G166" s="137" t="s">
        <v>994</v>
      </c>
      <c r="H166" s="138">
        <v>6</v>
      </c>
      <c r="I166" s="137" t="s">
        <v>976</v>
      </c>
    </row>
    <row r="167" spans="2:9" x14ac:dyDescent="0.3">
      <c r="B167" s="137" t="s">
        <v>776</v>
      </c>
      <c r="C167" s="137" t="s">
        <v>1018</v>
      </c>
      <c r="D167" s="137" t="s">
        <v>777</v>
      </c>
      <c r="E167" s="137" t="s">
        <v>848</v>
      </c>
      <c r="F167" s="137" t="s">
        <v>606</v>
      </c>
      <c r="G167" s="137" t="s">
        <v>994</v>
      </c>
      <c r="H167" s="138">
        <v>6</v>
      </c>
      <c r="I167" s="137" t="s">
        <v>996</v>
      </c>
    </row>
    <row r="168" spans="2:9" x14ac:dyDescent="0.3">
      <c r="B168" s="137" t="s">
        <v>778</v>
      </c>
      <c r="C168" s="137" t="s">
        <v>1193</v>
      </c>
      <c r="D168" s="137" t="s">
        <v>779</v>
      </c>
      <c r="E168" s="137" t="s">
        <v>605</v>
      </c>
      <c r="F168" s="137" t="s">
        <v>606</v>
      </c>
      <c r="G168" s="137" t="s">
        <v>1016</v>
      </c>
      <c r="H168" s="138">
        <v>5</v>
      </c>
      <c r="I168" s="137" t="s">
        <v>1017</v>
      </c>
    </row>
    <row r="169" spans="2:9" x14ac:dyDescent="0.3">
      <c r="B169" s="137" t="s">
        <v>780</v>
      </c>
      <c r="C169" s="137" t="s">
        <v>1052</v>
      </c>
      <c r="D169" s="137" t="s">
        <v>781</v>
      </c>
      <c r="E169" s="137" t="s">
        <v>641</v>
      </c>
      <c r="F169" s="137" t="s">
        <v>606</v>
      </c>
      <c r="G169" s="137" t="s">
        <v>620</v>
      </c>
      <c r="H169" s="138">
        <v>2</v>
      </c>
      <c r="I169" s="137" t="s">
        <v>978</v>
      </c>
    </row>
    <row r="170" spans="2:9" x14ac:dyDescent="0.3">
      <c r="B170" s="137" t="s">
        <v>782</v>
      </c>
      <c r="C170" s="137" t="s">
        <v>1101</v>
      </c>
      <c r="D170" s="137" t="s">
        <v>783</v>
      </c>
      <c r="E170" s="137" t="s">
        <v>848</v>
      </c>
      <c r="F170" s="137" t="s">
        <v>614</v>
      </c>
      <c r="G170" s="137" t="s">
        <v>994</v>
      </c>
      <c r="H170" s="138">
        <v>6</v>
      </c>
      <c r="I170" s="137" t="s">
        <v>976</v>
      </c>
    </row>
    <row r="171" spans="2:9" x14ac:dyDescent="0.3">
      <c r="B171" s="137" t="s">
        <v>784</v>
      </c>
      <c r="C171" s="137" t="s">
        <v>1140</v>
      </c>
      <c r="D171" s="137" t="s">
        <v>785</v>
      </c>
      <c r="E171" s="137" t="s">
        <v>641</v>
      </c>
      <c r="F171" s="137" t="s">
        <v>606</v>
      </c>
      <c r="G171" s="137" t="s">
        <v>629</v>
      </c>
      <c r="H171" s="138">
        <v>5</v>
      </c>
      <c r="I171" s="137" t="s">
        <v>999</v>
      </c>
    </row>
    <row r="172" spans="2:9" x14ac:dyDescent="0.3">
      <c r="B172" s="137" t="s">
        <v>786</v>
      </c>
      <c r="C172" s="137" t="s">
        <v>973</v>
      </c>
      <c r="D172" s="137" t="s">
        <v>787</v>
      </c>
      <c r="E172" s="137" t="s">
        <v>641</v>
      </c>
      <c r="F172" s="137" t="s">
        <v>614</v>
      </c>
      <c r="G172" s="137" t="s">
        <v>973</v>
      </c>
      <c r="H172" s="138">
        <v>1</v>
      </c>
      <c r="I172" s="137" t="s">
        <v>625</v>
      </c>
    </row>
    <row r="173" spans="2:9" x14ac:dyDescent="0.3">
      <c r="B173" s="137" t="s">
        <v>1194</v>
      </c>
      <c r="C173" s="137" t="s">
        <v>973</v>
      </c>
      <c r="D173" s="137" t="s">
        <v>1195</v>
      </c>
      <c r="E173" s="137" t="s">
        <v>641</v>
      </c>
      <c r="F173" s="137" t="s">
        <v>975</v>
      </c>
      <c r="G173" s="137" t="s">
        <v>973</v>
      </c>
      <c r="H173" s="138">
        <v>1</v>
      </c>
      <c r="I173" s="137" t="s">
        <v>625</v>
      </c>
    </row>
    <row r="174" spans="2:9" x14ac:dyDescent="0.3">
      <c r="B174" s="137" t="s">
        <v>1196</v>
      </c>
      <c r="C174" s="137" t="s">
        <v>1101</v>
      </c>
      <c r="D174" s="137" t="s">
        <v>1197</v>
      </c>
      <c r="E174" s="137" t="s">
        <v>848</v>
      </c>
      <c r="F174" s="137" t="s">
        <v>975</v>
      </c>
      <c r="G174" s="137" t="s">
        <v>994</v>
      </c>
      <c r="H174" s="138">
        <v>6</v>
      </c>
      <c r="I174" s="137" t="s">
        <v>976</v>
      </c>
    </row>
    <row r="175" spans="2:9" x14ac:dyDescent="0.3">
      <c r="B175" s="137" t="s">
        <v>1198</v>
      </c>
      <c r="C175" s="137" t="s">
        <v>973</v>
      </c>
      <c r="D175" s="137" t="s">
        <v>1199</v>
      </c>
      <c r="E175" s="137" t="s">
        <v>641</v>
      </c>
      <c r="F175" s="137" t="s">
        <v>975</v>
      </c>
      <c r="G175" s="137" t="s">
        <v>973</v>
      </c>
      <c r="H175" s="138">
        <v>1</v>
      </c>
      <c r="I175" s="137" t="s">
        <v>625</v>
      </c>
    </row>
    <row r="176" spans="2:9" x14ac:dyDescent="0.3">
      <c r="B176" s="137" t="s">
        <v>788</v>
      </c>
      <c r="C176" s="137" t="s">
        <v>973</v>
      </c>
      <c r="D176" s="137" t="s">
        <v>789</v>
      </c>
      <c r="E176" s="137" t="s">
        <v>641</v>
      </c>
      <c r="F176" s="137" t="s">
        <v>614</v>
      </c>
      <c r="G176" s="137" t="s">
        <v>973</v>
      </c>
      <c r="H176" s="138">
        <v>1</v>
      </c>
      <c r="I176" s="137" t="s">
        <v>625</v>
      </c>
    </row>
    <row r="177" spans="2:9" x14ac:dyDescent="0.3">
      <c r="B177" s="137" t="s">
        <v>790</v>
      </c>
      <c r="C177" s="137" t="s">
        <v>973</v>
      </c>
      <c r="D177" s="137" t="s">
        <v>791</v>
      </c>
      <c r="E177" s="137" t="s">
        <v>641</v>
      </c>
      <c r="F177" s="137" t="s">
        <v>614</v>
      </c>
      <c r="G177" s="137" t="s">
        <v>973</v>
      </c>
      <c r="H177" s="138">
        <v>1</v>
      </c>
      <c r="I177" s="137" t="s">
        <v>625</v>
      </c>
    </row>
    <row r="178" spans="2:9" x14ac:dyDescent="0.3">
      <c r="B178" s="137" t="s">
        <v>1200</v>
      </c>
      <c r="C178" s="137" t="s">
        <v>1078</v>
      </c>
      <c r="D178" s="137" t="s">
        <v>1201</v>
      </c>
      <c r="E178" s="137" t="s">
        <v>605</v>
      </c>
      <c r="F178" s="137" t="s">
        <v>975</v>
      </c>
      <c r="G178" s="137" t="s">
        <v>1016</v>
      </c>
      <c r="H178" s="138">
        <v>5</v>
      </c>
      <c r="I178" s="137" t="s">
        <v>999</v>
      </c>
    </row>
    <row r="179" spans="2:9" x14ac:dyDescent="0.3">
      <c r="B179" s="137" t="s">
        <v>792</v>
      </c>
      <c r="C179" s="137" t="s">
        <v>1014</v>
      </c>
      <c r="D179" s="137" t="s">
        <v>793</v>
      </c>
      <c r="E179" s="137" t="s">
        <v>605</v>
      </c>
      <c r="F179" s="137" t="s">
        <v>606</v>
      </c>
      <c r="G179" s="137" t="s">
        <v>1016</v>
      </c>
      <c r="H179" s="138">
        <v>5</v>
      </c>
      <c r="I179" s="137" t="s">
        <v>1017</v>
      </c>
    </row>
    <row r="180" spans="2:9" x14ac:dyDescent="0.3">
      <c r="B180" s="137" t="s">
        <v>1202</v>
      </c>
      <c r="C180" s="137" t="s">
        <v>1140</v>
      </c>
      <c r="D180" s="137" t="s">
        <v>1203</v>
      </c>
      <c r="E180" s="137" t="s">
        <v>641</v>
      </c>
      <c r="F180" s="137" t="s">
        <v>1099</v>
      </c>
      <c r="G180" s="137" t="s">
        <v>629</v>
      </c>
      <c r="H180" s="138">
        <v>5</v>
      </c>
      <c r="I180" s="137" t="s">
        <v>976</v>
      </c>
    </row>
    <row r="181" spans="2:9" x14ac:dyDescent="0.3">
      <c r="B181" s="137" t="s">
        <v>794</v>
      </c>
      <c r="C181" s="137" t="s">
        <v>1078</v>
      </c>
      <c r="D181" s="137" t="s">
        <v>795</v>
      </c>
      <c r="E181" s="137" t="s">
        <v>605</v>
      </c>
      <c r="F181" s="137" t="s">
        <v>606</v>
      </c>
      <c r="G181" s="137" t="s">
        <v>1016</v>
      </c>
      <c r="H181" s="138">
        <v>5</v>
      </c>
      <c r="I181" s="137" t="s">
        <v>999</v>
      </c>
    </row>
    <row r="182" spans="2:9" x14ac:dyDescent="0.3">
      <c r="B182" s="137" t="s">
        <v>796</v>
      </c>
      <c r="C182" s="137" t="s">
        <v>1204</v>
      </c>
      <c r="D182" s="137" t="s">
        <v>797</v>
      </c>
      <c r="E182" s="137" t="s">
        <v>624</v>
      </c>
      <c r="F182" s="137" t="s">
        <v>606</v>
      </c>
      <c r="G182" s="137" t="s">
        <v>890</v>
      </c>
      <c r="H182" s="138">
        <v>5</v>
      </c>
      <c r="I182" s="137" t="s">
        <v>976</v>
      </c>
    </row>
    <row r="183" spans="2:9" x14ac:dyDescent="0.3">
      <c r="B183" s="137" t="s">
        <v>798</v>
      </c>
      <c r="C183" s="137" t="s">
        <v>1005</v>
      </c>
      <c r="D183" s="137" t="s">
        <v>799</v>
      </c>
      <c r="E183" s="137" t="s">
        <v>624</v>
      </c>
      <c r="F183" s="137" t="s">
        <v>606</v>
      </c>
      <c r="G183" s="137" t="s">
        <v>890</v>
      </c>
      <c r="H183" s="138">
        <v>2</v>
      </c>
      <c r="I183" s="137" t="s">
        <v>990</v>
      </c>
    </row>
    <row r="184" spans="2:9" x14ac:dyDescent="0.3">
      <c r="B184" s="137" t="s">
        <v>800</v>
      </c>
      <c r="C184" s="137" t="s">
        <v>648</v>
      </c>
      <c r="D184" s="137" t="s">
        <v>801</v>
      </c>
      <c r="E184" s="137" t="s">
        <v>641</v>
      </c>
      <c r="F184" s="137" t="s">
        <v>606</v>
      </c>
      <c r="G184" s="137" t="s">
        <v>973</v>
      </c>
      <c r="H184" s="138">
        <v>4</v>
      </c>
      <c r="I184" s="137" t="s">
        <v>625</v>
      </c>
    </row>
    <row r="185" spans="2:9" x14ac:dyDescent="0.3">
      <c r="B185" s="137" t="s">
        <v>802</v>
      </c>
      <c r="C185" s="137" t="s">
        <v>648</v>
      </c>
      <c r="D185" s="137" t="s">
        <v>803</v>
      </c>
      <c r="E185" s="137" t="s">
        <v>641</v>
      </c>
      <c r="F185" s="137" t="s">
        <v>606</v>
      </c>
      <c r="G185" s="137" t="s">
        <v>973</v>
      </c>
      <c r="H185" s="138">
        <v>4</v>
      </c>
      <c r="I185" s="137" t="s">
        <v>990</v>
      </c>
    </row>
    <row r="186" spans="2:9" x14ac:dyDescent="0.3">
      <c r="B186" s="137" t="s">
        <v>1205</v>
      </c>
      <c r="C186" s="137" t="s">
        <v>1097</v>
      </c>
      <c r="D186" s="137" t="s">
        <v>1206</v>
      </c>
      <c r="E186" s="137" t="s">
        <v>1010</v>
      </c>
      <c r="F186" s="137" t="s">
        <v>1099</v>
      </c>
      <c r="G186" s="137" t="s">
        <v>890</v>
      </c>
      <c r="H186" s="138">
        <v>2</v>
      </c>
      <c r="I186" s="137" t="s">
        <v>990</v>
      </c>
    </row>
    <row r="187" spans="2:9" x14ac:dyDescent="0.3">
      <c r="B187" s="137" t="s">
        <v>804</v>
      </c>
      <c r="C187" s="137" t="s">
        <v>997</v>
      </c>
      <c r="D187" s="137" t="s">
        <v>805</v>
      </c>
      <c r="E187" s="137" t="s">
        <v>624</v>
      </c>
      <c r="F187" s="137" t="s">
        <v>606</v>
      </c>
      <c r="G187" s="137" t="s">
        <v>890</v>
      </c>
      <c r="H187" s="138">
        <v>5</v>
      </c>
      <c r="I187" s="137" t="s">
        <v>976</v>
      </c>
    </row>
    <row r="188" spans="2:9" x14ac:dyDescent="0.3">
      <c r="B188" s="137" t="s">
        <v>806</v>
      </c>
      <c r="C188" s="137" t="s">
        <v>1005</v>
      </c>
      <c r="D188" s="137" t="s">
        <v>807</v>
      </c>
      <c r="E188" s="137" t="s">
        <v>624</v>
      </c>
      <c r="F188" s="137" t="s">
        <v>606</v>
      </c>
      <c r="G188" s="137" t="s">
        <v>890</v>
      </c>
      <c r="H188" s="138">
        <v>2</v>
      </c>
      <c r="I188" s="137" t="s">
        <v>990</v>
      </c>
    </row>
    <row r="189" spans="2:9" x14ac:dyDescent="0.3">
      <c r="B189" s="137" t="s">
        <v>808</v>
      </c>
      <c r="C189" s="137" t="s">
        <v>1207</v>
      </c>
      <c r="D189" s="137" t="s">
        <v>809</v>
      </c>
      <c r="E189" s="137" t="s">
        <v>646</v>
      </c>
      <c r="F189" s="137" t="s">
        <v>601</v>
      </c>
      <c r="G189" s="137" t="s">
        <v>987</v>
      </c>
      <c r="H189" s="138">
        <v>3</v>
      </c>
      <c r="I189" s="137" t="s">
        <v>989</v>
      </c>
    </row>
    <row r="190" spans="2:9" x14ac:dyDescent="0.3">
      <c r="B190" s="137" t="s">
        <v>810</v>
      </c>
      <c r="C190" s="137" t="s">
        <v>1063</v>
      </c>
      <c r="D190" s="137" t="s">
        <v>811</v>
      </c>
      <c r="E190" s="137" t="s">
        <v>1064</v>
      </c>
      <c r="F190" s="137" t="s">
        <v>601</v>
      </c>
      <c r="G190" s="137" t="s">
        <v>1065</v>
      </c>
      <c r="H190" s="138">
        <v>4</v>
      </c>
      <c r="I190" s="137" t="s">
        <v>985</v>
      </c>
    </row>
    <row r="191" spans="2:9" x14ac:dyDescent="0.3">
      <c r="B191" s="137" t="s">
        <v>1208</v>
      </c>
      <c r="C191" s="137" t="s">
        <v>1135</v>
      </c>
      <c r="D191" s="137" t="s">
        <v>1209</v>
      </c>
      <c r="E191" s="137" t="s">
        <v>848</v>
      </c>
      <c r="F191" s="137" t="s">
        <v>606</v>
      </c>
      <c r="G191" s="137" t="s">
        <v>994</v>
      </c>
      <c r="H191" s="138">
        <v>6</v>
      </c>
      <c r="I191" s="137" t="s">
        <v>996</v>
      </c>
    </row>
    <row r="192" spans="2:9" x14ac:dyDescent="0.3">
      <c r="B192" s="137" t="s">
        <v>812</v>
      </c>
      <c r="C192" s="137" t="s">
        <v>1018</v>
      </c>
      <c r="D192" s="137" t="s">
        <v>813</v>
      </c>
      <c r="E192" s="137" t="s">
        <v>848</v>
      </c>
      <c r="F192" s="137" t="s">
        <v>601</v>
      </c>
      <c r="G192" s="137" t="s">
        <v>994</v>
      </c>
      <c r="H192" s="138">
        <v>6</v>
      </c>
      <c r="I192" s="137" t="s">
        <v>996</v>
      </c>
    </row>
    <row r="193" spans="2:13" x14ac:dyDescent="0.3">
      <c r="B193" s="137" t="s">
        <v>1210</v>
      </c>
      <c r="C193" s="137" t="s">
        <v>1086</v>
      </c>
      <c r="D193" s="137" t="s">
        <v>1211</v>
      </c>
      <c r="E193" s="137" t="s">
        <v>605</v>
      </c>
      <c r="F193" s="137" t="s">
        <v>606</v>
      </c>
      <c r="G193" s="137" t="s">
        <v>1016</v>
      </c>
      <c r="H193" s="138">
        <v>5</v>
      </c>
      <c r="I193" s="137" t="s">
        <v>1017</v>
      </c>
    </row>
    <row r="194" spans="2:13" x14ac:dyDescent="0.3">
      <c r="B194" s="137" t="s">
        <v>814</v>
      </c>
      <c r="C194" s="137" t="s">
        <v>973</v>
      </c>
      <c r="D194" s="137" t="s">
        <v>815</v>
      </c>
      <c r="E194" s="137" t="s">
        <v>641</v>
      </c>
      <c r="F194" s="137" t="s">
        <v>614</v>
      </c>
      <c r="G194" s="137" t="s">
        <v>973</v>
      </c>
      <c r="H194" s="138">
        <v>1</v>
      </c>
      <c r="I194" s="137" t="s">
        <v>990</v>
      </c>
    </row>
    <row r="195" spans="2:13" x14ac:dyDescent="0.3">
      <c r="B195" s="137" t="s">
        <v>816</v>
      </c>
      <c r="C195" s="137" t="s">
        <v>973</v>
      </c>
      <c r="D195" s="137" t="s">
        <v>817</v>
      </c>
      <c r="E195" s="137" t="s">
        <v>641</v>
      </c>
      <c r="F195" s="137" t="s">
        <v>601</v>
      </c>
      <c r="G195" s="137" t="s">
        <v>973</v>
      </c>
      <c r="H195" s="138">
        <v>1</v>
      </c>
      <c r="I195" s="137" t="s">
        <v>990</v>
      </c>
    </row>
    <row r="196" spans="2:13" x14ac:dyDescent="0.3">
      <c r="B196" s="137" t="s">
        <v>818</v>
      </c>
      <c r="C196" s="137" t="s">
        <v>1018</v>
      </c>
      <c r="D196" s="137" t="s">
        <v>819</v>
      </c>
      <c r="E196" s="137" t="s">
        <v>848</v>
      </c>
      <c r="F196" s="137" t="s">
        <v>606</v>
      </c>
      <c r="G196" s="137" t="s">
        <v>994</v>
      </c>
      <c r="H196" s="138">
        <v>6</v>
      </c>
      <c r="I196" s="137" t="s">
        <v>990</v>
      </c>
    </row>
    <row r="197" spans="2:13" x14ac:dyDescent="0.3">
      <c r="B197" s="137" t="s">
        <v>1212</v>
      </c>
      <c r="C197" s="137" t="s">
        <v>1001</v>
      </c>
      <c r="D197" s="137" t="s">
        <v>1213</v>
      </c>
      <c r="E197" s="137" t="s">
        <v>848</v>
      </c>
      <c r="F197" s="137" t="s">
        <v>606</v>
      </c>
      <c r="G197" s="137" t="s">
        <v>994</v>
      </c>
      <c r="H197" s="138">
        <v>6</v>
      </c>
      <c r="I197" s="137" t="s">
        <v>996</v>
      </c>
    </row>
    <row r="198" spans="2:13" x14ac:dyDescent="0.3">
      <c r="B198" s="137" t="s">
        <v>820</v>
      </c>
      <c r="C198" s="137" t="s">
        <v>648</v>
      </c>
      <c r="D198" s="137" t="s">
        <v>821</v>
      </c>
      <c r="E198" s="137" t="s">
        <v>641</v>
      </c>
      <c r="F198" s="137" t="s">
        <v>606</v>
      </c>
      <c r="G198" s="137" t="s">
        <v>973</v>
      </c>
      <c r="H198" s="138">
        <v>4</v>
      </c>
      <c r="I198" s="137" t="s">
        <v>625</v>
      </c>
    </row>
    <row r="199" spans="2:13" x14ac:dyDescent="0.3">
      <c r="B199" s="137" t="s">
        <v>822</v>
      </c>
      <c r="C199" s="137" t="s">
        <v>1014</v>
      </c>
      <c r="D199" s="137" t="s">
        <v>823</v>
      </c>
      <c r="E199" s="137" t="s">
        <v>605</v>
      </c>
      <c r="F199" s="137" t="s">
        <v>606</v>
      </c>
      <c r="G199" s="137" t="s">
        <v>1016</v>
      </c>
      <c r="H199" s="138">
        <v>5</v>
      </c>
      <c r="I199" s="137" t="s">
        <v>1017</v>
      </c>
    </row>
    <row r="200" spans="2:13" x14ac:dyDescent="0.3">
      <c r="B200" s="137" t="s">
        <v>824</v>
      </c>
      <c r="C200" s="137" t="s">
        <v>1063</v>
      </c>
      <c r="D200" s="137" t="s">
        <v>825</v>
      </c>
      <c r="E200" s="137" t="s">
        <v>1064</v>
      </c>
      <c r="F200" s="137" t="s">
        <v>601</v>
      </c>
      <c r="G200" s="137" t="s">
        <v>1065</v>
      </c>
      <c r="H200" s="138">
        <v>4</v>
      </c>
      <c r="I200" s="137" t="s">
        <v>985</v>
      </c>
    </row>
    <row r="201" spans="2:13" x14ac:dyDescent="0.3">
      <c r="B201" s="137" t="s">
        <v>1214</v>
      </c>
      <c r="C201" s="137" t="s">
        <v>973</v>
      </c>
      <c r="D201" s="137" t="s">
        <v>1215</v>
      </c>
      <c r="E201" s="137" t="s">
        <v>641</v>
      </c>
      <c r="F201" s="137" t="s">
        <v>601</v>
      </c>
      <c r="G201" s="137" t="s">
        <v>973</v>
      </c>
      <c r="H201" s="138">
        <v>1</v>
      </c>
      <c r="I201" s="137" t="s">
        <v>625</v>
      </c>
    </row>
    <row r="202" spans="2:13" x14ac:dyDescent="0.3">
      <c r="B202" s="137" t="s">
        <v>826</v>
      </c>
      <c r="C202" s="137" t="s">
        <v>1104</v>
      </c>
      <c r="D202" s="137" t="s">
        <v>827</v>
      </c>
      <c r="E202" s="137" t="s">
        <v>646</v>
      </c>
      <c r="F202" s="137" t="s">
        <v>606</v>
      </c>
      <c r="G202" s="137" t="s">
        <v>987</v>
      </c>
      <c r="H202" s="138">
        <v>3</v>
      </c>
      <c r="I202" s="137" t="s">
        <v>989</v>
      </c>
    </row>
    <row r="203" spans="2:13" x14ac:dyDescent="0.3">
      <c r="B203" s="137" t="s">
        <v>828</v>
      </c>
      <c r="C203" s="137" t="s">
        <v>991</v>
      </c>
      <c r="D203" s="137" t="s">
        <v>829</v>
      </c>
      <c r="E203" s="137" t="s">
        <v>646</v>
      </c>
      <c r="F203" s="137" t="s">
        <v>606</v>
      </c>
      <c r="G203" s="137" t="s">
        <v>987</v>
      </c>
      <c r="H203" s="138">
        <v>3</v>
      </c>
      <c r="I203" s="137" t="s">
        <v>989</v>
      </c>
    </row>
    <row r="204" spans="2:13" x14ac:dyDescent="0.3">
      <c r="B204" s="137" t="s">
        <v>830</v>
      </c>
      <c r="C204" s="137" t="s">
        <v>981</v>
      </c>
      <c r="D204" s="137" t="s">
        <v>831</v>
      </c>
      <c r="E204" s="137" t="s">
        <v>641</v>
      </c>
      <c r="F204" s="137" t="s">
        <v>601</v>
      </c>
      <c r="G204" s="137" t="s">
        <v>620</v>
      </c>
      <c r="H204" s="138">
        <v>2</v>
      </c>
      <c r="I204" s="137" t="s">
        <v>978</v>
      </c>
    </row>
    <row r="205" spans="2:13" x14ac:dyDescent="0.3">
      <c r="B205" s="137" t="s">
        <v>832</v>
      </c>
      <c r="C205" s="137" t="s">
        <v>992</v>
      </c>
      <c r="D205" s="137" t="s">
        <v>833</v>
      </c>
      <c r="E205" s="137" t="s">
        <v>641</v>
      </c>
      <c r="F205" s="137" t="s">
        <v>606</v>
      </c>
      <c r="G205" s="137" t="s">
        <v>620</v>
      </c>
      <c r="H205" s="138">
        <v>2</v>
      </c>
      <c r="I205" s="137" t="s">
        <v>978</v>
      </c>
    </row>
    <row r="206" spans="2:13" s="145" customFormat="1" x14ac:dyDescent="0.3">
      <c r="B206" s="137" t="s">
        <v>834</v>
      </c>
      <c r="C206" s="137" t="s">
        <v>981</v>
      </c>
      <c r="D206" s="137" t="s">
        <v>835</v>
      </c>
      <c r="E206" s="137" t="s">
        <v>641</v>
      </c>
      <c r="F206" s="137" t="s">
        <v>606</v>
      </c>
      <c r="G206" s="137" t="s">
        <v>620</v>
      </c>
      <c r="H206" s="138">
        <v>2</v>
      </c>
      <c r="I206" s="137" t="s">
        <v>978</v>
      </c>
      <c r="J206" s="136"/>
      <c r="K206" s="136"/>
      <c r="L206" s="136"/>
      <c r="M206" s="136"/>
    </row>
    <row r="207" spans="2:13" x14ac:dyDescent="0.3">
      <c r="B207" s="137" t="s">
        <v>836</v>
      </c>
      <c r="C207" s="137" t="s">
        <v>1055</v>
      </c>
      <c r="D207" s="137" t="s">
        <v>837</v>
      </c>
      <c r="E207" s="137" t="s">
        <v>624</v>
      </c>
      <c r="F207" s="137" t="s">
        <v>606</v>
      </c>
      <c r="G207" s="137" t="s">
        <v>890</v>
      </c>
      <c r="H207" s="138">
        <v>2</v>
      </c>
      <c r="I207" s="137" t="s">
        <v>990</v>
      </c>
    </row>
    <row r="208" spans="2:13" x14ac:dyDescent="0.3">
      <c r="B208" s="137" t="s">
        <v>838</v>
      </c>
      <c r="C208" s="137" t="s">
        <v>1111</v>
      </c>
      <c r="D208" s="137" t="s">
        <v>839</v>
      </c>
      <c r="E208" s="137" t="s">
        <v>605</v>
      </c>
      <c r="F208" s="137" t="s">
        <v>606</v>
      </c>
      <c r="G208" s="137" t="s">
        <v>1016</v>
      </c>
      <c r="H208" s="138">
        <v>5</v>
      </c>
      <c r="I208" s="137" t="s">
        <v>999</v>
      </c>
    </row>
    <row r="209" spans="2:9" x14ac:dyDescent="0.3">
      <c r="B209" s="137" t="s">
        <v>840</v>
      </c>
      <c r="C209" s="137" t="s">
        <v>992</v>
      </c>
      <c r="D209" s="137" t="s">
        <v>841</v>
      </c>
      <c r="E209" s="137" t="s">
        <v>641</v>
      </c>
      <c r="F209" s="137" t="s">
        <v>606</v>
      </c>
      <c r="G209" s="137" t="s">
        <v>620</v>
      </c>
      <c r="H209" s="138">
        <v>2</v>
      </c>
      <c r="I209" s="137" t="s">
        <v>978</v>
      </c>
    </row>
    <row r="210" spans="2:9" x14ac:dyDescent="0.3">
      <c r="B210" s="137" t="s">
        <v>842</v>
      </c>
      <c r="C210" s="137" t="s">
        <v>979</v>
      </c>
      <c r="D210" s="137" t="s">
        <v>843</v>
      </c>
      <c r="E210" s="137" t="s">
        <v>641</v>
      </c>
      <c r="F210" s="137" t="s">
        <v>606</v>
      </c>
      <c r="G210" s="137" t="s">
        <v>620</v>
      </c>
      <c r="H210" s="138">
        <v>2</v>
      </c>
      <c r="I210" s="137" t="s">
        <v>978</v>
      </c>
    </row>
    <row r="211" spans="2:9" x14ac:dyDescent="0.3">
      <c r="B211" s="137" t="s">
        <v>844</v>
      </c>
      <c r="C211" s="137" t="s">
        <v>1216</v>
      </c>
      <c r="D211" s="137" t="s">
        <v>845</v>
      </c>
      <c r="E211" s="137" t="s">
        <v>641</v>
      </c>
      <c r="F211" s="137" t="s">
        <v>606</v>
      </c>
      <c r="G211" s="137" t="s">
        <v>620</v>
      </c>
      <c r="H211" s="138">
        <v>2</v>
      </c>
      <c r="I211" s="137" t="s">
        <v>978</v>
      </c>
    </row>
    <row r="212" spans="2:9" x14ac:dyDescent="0.3">
      <c r="B212" s="137" t="s">
        <v>1217</v>
      </c>
      <c r="C212" s="137" t="s">
        <v>973</v>
      </c>
      <c r="D212" s="137" t="s">
        <v>1218</v>
      </c>
      <c r="E212" s="137" t="s">
        <v>641</v>
      </c>
      <c r="F212" s="137" t="s">
        <v>975</v>
      </c>
      <c r="G212" s="137" t="s">
        <v>973</v>
      </c>
      <c r="H212" s="138">
        <v>1</v>
      </c>
      <c r="I212" s="137" t="s">
        <v>985</v>
      </c>
    </row>
    <row r="213" spans="2:9" x14ac:dyDescent="0.3">
      <c r="B213" s="137" t="s">
        <v>1219</v>
      </c>
      <c r="C213" s="137" t="s">
        <v>973</v>
      </c>
      <c r="D213" s="137" t="s">
        <v>1220</v>
      </c>
      <c r="E213" s="137" t="s">
        <v>641</v>
      </c>
      <c r="F213" s="137" t="s">
        <v>975</v>
      </c>
      <c r="G213" s="137" t="s">
        <v>973</v>
      </c>
      <c r="H213" s="138">
        <v>1</v>
      </c>
      <c r="I213" s="137" t="s">
        <v>985</v>
      </c>
    </row>
    <row r="214" spans="2:9" x14ac:dyDescent="0.3">
      <c r="B214" s="137" t="s">
        <v>1221</v>
      </c>
      <c r="C214" s="137" t="s">
        <v>981</v>
      </c>
      <c r="D214" s="137" t="s">
        <v>1222</v>
      </c>
      <c r="E214" s="137" t="s">
        <v>641</v>
      </c>
      <c r="F214" s="137" t="s">
        <v>975</v>
      </c>
      <c r="G214" s="137" t="s">
        <v>620</v>
      </c>
      <c r="H214" s="138">
        <v>2</v>
      </c>
      <c r="I214" s="137" t="s">
        <v>978</v>
      </c>
    </row>
    <row r="215" spans="2:9" x14ac:dyDescent="0.3">
      <c r="B215" s="137" t="s">
        <v>1223</v>
      </c>
      <c r="C215" s="137" t="s">
        <v>973</v>
      </c>
      <c r="D215" s="137" t="s">
        <v>1224</v>
      </c>
      <c r="E215" s="137" t="s">
        <v>641</v>
      </c>
      <c r="F215" s="137" t="s">
        <v>975</v>
      </c>
      <c r="G215" s="137" t="s">
        <v>973</v>
      </c>
      <c r="H215" s="138">
        <v>1</v>
      </c>
      <c r="I215" s="137" t="s">
        <v>985</v>
      </c>
    </row>
    <row r="216" spans="2:9" x14ac:dyDescent="0.3">
      <c r="B216" s="137" t="s">
        <v>1225</v>
      </c>
      <c r="C216" s="137" t="s">
        <v>648</v>
      </c>
      <c r="D216" s="137" t="s">
        <v>1226</v>
      </c>
      <c r="E216" s="137" t="s">
        <v>641</v>
      </c>
      <c r="F216" s="137" t="s">
        <v>975</v>
      </c>
      <c r="G216" s="137" t="s">
        <v>973</v>
      </c>
      <c r="H216" s="138">
        <v>4</v>
      </c>
      <c r="I216" s="137" t="s">
        <v>985</v>
      </c>
    </row>
    <row r="217" spans="2:9" x14ac:dyDescent="0.3">
      <c r="B217" s="137" t="s">
        <v>846</v>
      </c>
      <c r="C217" s="137" t="s">
        <v>1165</v>
      </c>
      <c r="D217" s="137" t="s">
        <v>847</v>
      </c>
      <c r="E217" s="137" t="s">
        <v>848</v>
      </c>
      <c r="F217" s="137" t="s">
        <v>614</v>
      </c>
      <c r="G217" s="137" t="s">
        <v>994</v>
      </c>
      <c r="H217" s="138">
        <v>6</v>
      </c>
      <c r="I217" s="137" t="s">
        <v>996</v>
      </c>
    </row>
    <row r="218" spans="2:9" x14ac:dyDescent="0.3">
      <c r="B218" s="137" t="s">
        <v>849</v>
      </c>
      <c r="C218" s="137" t="s">
        <v>1193</v>
      </c>
      <c r="D218" s="137" t="s">
        <v>850</v>
      </c>
      <c r="E218" s="137" t="s">
        <v>605</v>
      </c>
      <c r="F218" s="137" t="s">
        <v>606</v>
      </c>
      <c r="G218" s="137" t="s">
        <v>1016</v>
      </c>
      <c r="H218" s="138">
        <v>5</v>
      </c>
      <c r="I218" s="137" t="s">
        <v>1017</v>
      </c>
    </row>
    <row r="219" spans="2:9" x14ac:dyDescent="0.3">
      <c r="B219" s="137" t="s">
        <v>1227</v>
      </c>
      <c r="C219" s="137" t="s">
        <v>1228</v>
      </c>
      <c r="D219" s="137" t="s">
        <v>1229</v>
      </c>
      <c r="E219" s="137" t="s">
        <v>848</v>
      </c>
      <c r="F219" s="137" t="s">
        <v>975</v>
      </c>
      <c r="G219" s="137" t="s">
        <v>994</v>
      </c>
      <c r="H219" s="138">
        <v>6</v>
      </c>
      <c r="I219" s="137" t="s">
        <v>976</v>
      </c>
    </row>
    <row r="220" spans="2:9" x14ac:dyDescent="0.3">
      <c r="B220" s="137" t="s">
        <v>851</v>
      </c>
      <c r="C220" s="137" t="s">
        <v>973</v>
      </c>
      <c r="D220" s="137" t="s">
        <v>852</v>
      </c>
      <c r="E220" s="137" t="s">
        <v>641</v>
      </c>
      <c r="F220" s="137" t="s">
        <v>614</v>
      </c>
      <c r="G220" s="137" t="s">
        <v>973</v>
      </c>
      <c r="H220" s="138">
        <v>1</v>
      </c>
      <c r="I220" s="137" t="s">
        <v>625</v>
      </c>
    </row>
    <row r="221" spans="2:9" x14ac:dyDescent="0.3">
      <c r="B221" s="137" t="s">
        <v>853</v>
      </c>
      <c r="C221" s="137" t="s">
        <v>973</v>
      </c>
      <c r="D221" s="137" t="s">
        <v>854</v>
      </c>
      <c r="E221" s="137" t="s">
        <v>641</v>
      </c>
      <c r="F221" s="137" t="s">
        <v>614</v>
      </c>
      <c r="G221" s="137" t="s">
        <v>973</v>
      </c>
      <c r="H221" s="138">
        <v>1</v>
      </c>
      <c r="I221" s="137" t="s">
        <v>625</v>
      </c>
    </row>
    <row r="222" spans="2:9" x14ac:dyDescent="0.3">
      <c r="B222" s="137" t="s">
        <v>1230</v>
      </c>
      <c r="C222" s="137" t="s">
        <v>973</v>
      </c>
      <c r="D222" s="137" t="s">
        <v>1231</v>
      </c>
      <c r="E222" s="137" t="s">
        <v>641</v>
      </c>
      <c r="F222" s="137" t="s">
        <v>975</v>
      </c>
      <c r="G222" s="137" t="s">
        <v>973</v>
      </c>
      <c r="H222" s="138">
        <v>1</v>
      </c>
      <c r="I222" s="137" t="s">
        <v>625</v>
      </c>
    </row>
    <row r="223" spans="2:9" x14ac:dyDescent="0.3">
      <c r="B223" s="137" t="s">
        <v>855</v>
      </c>
      <c r="C223" s="137" t="s">
        <v>977</v>
      </c>
      <c r="D223" s="137" t="s">
        <v>856</v>
      </c>
      <c r="E223" s="137" t="s">
        <v>641</v>
      </c>
      <c r="F223" s="137" t="s">
        <v>606</v>
      </c>
      <c r="G223" s="137" t="s">
        <v>620</v>
      </c>
      <c r="H223" s="138">
        <v>2</v>
      </c>
      <c r="I223" s="137" t="s">
        <v>978</v>
      </c>
    </row>
    <row r="224" spans="2:9" x14ac:dyDescent="0.3">
      <c r="B224" s="137" t="s">
        <v>1232</v>
      </c>
      <c r="C224" s="137" t="s">
        <v>973</v>
      </c>
      <c r="D224" s="137" t="s">
        <v>1233</v>
      </c>
      <c r="E224" s="137" t="s">
        <v>641</v>
      </c>
      <c r="F224" s="137" t="s">
        <v>975</v>
      </c>
      <c r="G224" s="137" t="s">
        <v>973</v>
      </c>
      <c r="H224" s="138">
        <v>1</v>
      </c>
      <c r="I224" s="137" t="s">
        <v>989</v>
      </c>
    </row>
    <row r="225" spans="2:9" x14ac:dyDescent="0.3">
      <c r="B225" s="137" t="s">
        <v>857</v>
      </c>
      <c r="C225" s="137" t="s">
        <v>1014</v>
      </c>
      <c r="D225" s="137" t="s">
        <v>858</v>
      </c>
      <c r="E225" s="137" t="s">
        <v>605</v>
      </c>
      <c r="F225" s="137" t="s">
        <v>606</v>
      </c>
      <c r="G225" s="137" t="s">
        <v>1016</v>
      </c>
      <c r="H225" s="138">
        <v>5</v>
      </c>
      <c r="I225" s="137" t="s">
        <v>1017</v>
      </c>
    </row>
    <row r="226" spans="2:9" x14ac:dyDescent="0.3">
      <c r="B226" s="137" t="s">
        <v>859</v>
      </c>
      <c r="C226" s="137" t="s">
        <v>1014</v>
      </c>
      <c r="D226" s="137" t="s">
        <v>860</v>
      </c>
      <c r="E226" s="137" t="s">
        <v>605</v>
      </c>
      <c r="F226" s="137" t="s">
        <v>631</v>
      </c>
      <c r="G226" s="137" t="s">
        <v>1016</v>
      </c>
      <c r="H226" s="138">
        <v>5</v>
      </c>
      <c r="I226" s="137" t="s">
        <v>1017</v>
      </c>
    </row>
    <row r="227" spans="2:9" x14ac:dyDescent="0.3">
      <c r="B227" s="137" t="s">
        <v>1234</v>
      </c>
      <c r="C227" s="137" t="s">
        <v>648</v>
      </c>
      <c r="D227" s="137" t="s">
        <v>1235</v>
      </c>
      <c r="E227" s="137" t="s">
        <v>641</v>
      </c>
      <c r="F227" s="137" t="s">
        <v>601</v>
      </c>
      <c r="G227" s="137" t="s">
        <v>973</v>
      </c>
      <c r="H227" s="138">
        <v>4</v>
      </c>
      <c r="I227" s="137" t="s">
        <v>985</v>
      </c>
    </row>
    <row r="228" spans="2:9" x14ac:dyDescent="0.3">
      <c r="B228" s="137" t="s">
        <v>1236</v>
      </c>
      <c r="C228" s="137" t="s">
        <v>997</v>
      </c>
      <c r="D228" s="137" t="s">
        <v>1237</v>
      </c>
      <c r="E228" s="137" t="s">
        <v>1010</v>
      </c>
      <c r="F228" s="137" t="s">
        <v>975</v>
      </c>
      <c r="G228" s="137" t="s">
        <v>890</v>
      </c>
      <c r="H228" s="138">
        <v>5</v>
      </c>
      <c r="I228" s="137" t="s">
        <v>976</v>
      </c>
    </row>
    <row r="229" spans="2:9" x14ac:dyDescent="0.3">
      <c r="B229" s="137" t="s">
        <v>1238</v>
      </c>
      <c r="C229" s="137" t="s">
        <v>973</v>
      </c>
      <c r="D229" s="137" t="s">
        <v>1239</v>
      </c>
      <c r="E229" s="137" t="s">
        <v>641</v>
      </c>
      <c r="F229" s="137" t="s">
        <v>975</v>
      </c>
      <c r="G229" s="137" t="s">
        <v>973</v>
      </c>
      <c r="H229" s="138">
        <v>1</v>
      </c>
      <c r="I229" s="137" t="s">
        <v>989</v>
      </c>
    </row>
    <row r="230" spans="2:9" x14ac:dyDescent="0.3">
      <c r="B230" s="137" t="s">
        <v>1240</v>
      </c>
      <c r="C230" s="137" t="s">
        <v>973</v>
      </c>
      <c r="D230" s="137" t="s">
        <v>1241</v>
      </c>
      <c r="E230" s="137" t="s">
        <v>641</v>
      </c>
      <c r="F230" s="137" t="s">
        <v>975</v>
      </c>
      <c r="G230" s="137" t="s">
        <v>973</v>
      </c>
      <c r="H230" s="138">
        <v>1</v>
      </c>
      <c r="I230" s="137" t="s">
        <v>989</v>
      </c>
    </row>
    <row r="231" spans="2:9" x14ac:dyDescent="0.3">
      <c r="B231" s="137" t="s">
        <v>1242</v>
      </c>
      <c r="C231" s="137" t="s">
        <v>973</v>
      </c>
      <c r="D231" s="137" t="s">
        <v>1243</v>
      </c>
      <c r="E231" s="137" t="s">
        <v>641</v>
      </c>
      <c r="F231" s="137" t="s">
        <v>975</v>
      </c>
      <c r="G231" s="137" t="s">
        <v>973</v>
      </c>
      <c r="H231" s="138">
        <v>1</v>
      </c>
      <c r="I231" s="137" t="s">
        <v>625</v>
      </c>
    </row>
    <row r="232" spans="2:9" x14ac:dyDescent="0.3">
      <c r="B232" s="137" t="s">
        <v>1244</v>
      </c>
      <c r="C232" s="137" t="s">
        <v>648</v>
      </c>
      <c r="D232" s="137" t="s">
        <v>1245</v>
      </c>
      <c r="E232" s="137" t="s">
        <v>641</v>
      </c>
      <c r="F232" s="137" t="s">
        <v>601</v>
      </c>
      <c r="G232" s="137" t="s">
        <v>973</v>
      </c>
      <c r="H232" s="138">
        <v>4</v>
      </c>
      <c r="I232" s="137" t="s">
        <v>985</v>
      </c>
    </row>
    <row r="233" spans="2:9" x14ac:dyDescent="0.3">
      <c r="B233" s="137" t="s">
        <v>1246</v>
      </c>
      <c r="C233" s="137" t="s">
        <v>973</v>
      </c>
      <c r="D233" s="137" t="s">
        <v>1247</v>
      </c>
      <c r="E233" s="137" t="s">
        <v>641</v>
      </c>
      <c r="F233" s="137" t="s">
        <v>975</v>
      </c>
      <c r="G233" s="137" t="s">
        <v>973</v>
      </c>
      <c r="H233" s="138">
        <v>1</v>
      </c>
      <c r="I233" s="137" t="s">
        <v>989</v>
      </c>
    </row>
    <row r="234" spans="2:9" x14ac:dyDescent="0.3">
      <c r="B234" s="137" t="s">
        <v>1248</v>
      </c>
      <c r="C234" s="137" t="s">
        <v>987</v>
      </c>
      <c r="D234" s="137" t="s">
        <v>1249</v>
      </c>
      <c r="E234" s="137" t="s">
        <v>646</v>
      </c>
      <c r="F234" s="137" t="s">
        <v>975</v>
      </c>
      <c r="G234" s="137" t="s">
        <v>987</v>
      </c>
      <c r="H234" s="138">
        <v>3</v>
      </c>
      <c r="I234" s="137" t="s">
        <v>989</v>
      </c>
    </row>
    <row r="235" spans="2:9" x14ac:dyDescent="0.3">
      <c r="B235" s="137" t="s">
        <v>1250</v>
      </c>
      <c r="C235" s="137" t="s">
        <v>973</v>
      </c>
      <c r="D235" s="137" t="s">
        <v>1251</v>
      </c>
      <c r="E235" s="137" t="s">
        <v>641</v>
      </c>
      <c r="F235" s="137" t="s">
        <v>975</v>
      </c>
      <c r="G235" s="137" t="s">
        <v>973</v>
      </c>
      <c r="H235" s="138">
        <v>1</v>
      </c>
      <c r="I235" s="137" t="s">
        <v>989</v>
      </c>
    </row>
    <row r="236" spans="2:9" x14ac:dyDescent="0.3">
      <c r="B236" s="137" t="s">
        <v>1252</v>
      </c>
      <c r="C236" s="137" t="s">
        <v>973</v>
      </c>
      <c r="D236" s="137" t="s">
        <v>1253</v>
      </c>
      <c r="E236" s="137" t="s">
        <v>641</v>
      </c>
      <c r="F236" s="137" t="s">
        <v>975</v>
      </c>
      <c r="G236" s="137" t="s">
        <v>973</v>
      </c>
      <c r="H236" s="138">
        <v>1</v>
      </c>
      <c r="I236" s="137" t="s">
        <v>625</v>
      </c>
    </row>
    <row r="237" spans="2:9" x14ac:dyDescent="0.3">
      <c r="B237" s="137" t="s">
        <v>1254</v>
      </c>
      <c r="C237" s="137" t="s">
        <v>981</v>
      </c>
      <c r="D237" s="137" t="s">
        <v>1255</v>
      </c>
      <c r="E237" s="137" t="s">
        <v>641</v>
      </c>
      <c r="F237" s="137" t="s">
        <v>606</v>
      </c>
      <c r="G237" s="137" t="s">
        <v>620</v>
      </c>
      <c r="H237" s="138">
        <v>2</v>
      </c>
      <c r="I237" s="137" t="s">
        <v>978</v>
      </c>
    </row>
    <row r="238" spans="2:9" x14ac:dyDescent="0.3">
      <c r="B238" s="137" t="s">
        <v>861</v>
      </c>
      <c r="C238" s="137" t="s">
        <v>1078</v>
      </c>
      <c r="D238" s="137" t="s">
        <v>862</v>
      </c>
      <c r="E238" s="137" t="s">
        <v>605</v>
      </c>
      <c r="F238" s="137" t="s">
        <v>606</v>
      </c>
      <c r="G238" s="137" t="s">
        <v>1016</v>
      </c>
      <c r="H238" s="138">
        <v>5</v>
      </c>
      <c r="I238" s="137" t="s">
        <v>999</v>
      </c>
    </row>
    <row r="239" spans="2:9" x14ac:dyDescent="0.3">
      <c r="B239" s="137" t="s">
        <v>863</v>
      </c>
      <c r="C239" s="137" t="s">
        <v>1140</v>
      </c>
      <c r="D239" s="137" t="s">
        <v>864</v>
      </c>
      <c r="E239" s="137" t="s">
        <v>641</v>
      </c>
      <c r="F239" s="137" t="s">
        <v>631</v>
      </c>
      <c r="G239" s="137" t="s">
        <v>629</v>
      </c>
      <c r="H239" s="138">
        <v>5</v>
      </c>
      <c r="I239" s="137" t="s">
        <v>999</v>
      </c>
    </row>
    <row r="240" spans="2:9" x14ac:dyDescent="0.3">
      <c r="B240" s="137" t="s">
        <v>865</v>
      </c>
      <c r="C240" s="137" t="s">
        <v>1165</v>
      </c>
      <c r="D240" s="137" t="s">
        <v>866</v>
      </c>
      <c r="E240" s="137" t="s">
        <v>848</v>
      </c>
      <c r="F240" s="137" t="s">
        <v>606</v>
      </c>
      <c r="G240" s="137" t="s">
        <v>994</v>
      </c>
      <c r="H240" s="138">
        <v>6</v>
      </c>
      <c r="I240" s="137" t="s">
        <v>996</v>
      </c>
    </row>
    <row r="241" spans="2:9" x14ac:dyDescent="0.3">
      <c r="B241" s="137" t="s">
        <v>867</v>
      </c>
      <c r="C241" s="137" t="s">
        <v>1256</v>
      </c>
      <c r="D241" s="137" t="s">
        <v>868</v>
      </c>
      <c r="E241" s="137" t="s">
        <v>646</v>
      </c>
      <c r="F241" s="137" t="s">
        <v>606</v>
      </c>
      <c r="G241" s="137" t="s">
        <v>987</v>
      </c>
      <c r="H241" s="138">
        <v>3</v>
      </c>
      <c r="I241" s="137" t="s">
        <v>989</v>
      </c>
    </row>
    <row r="242" spans="2:9" x14ac:dyDescent="0.3">
      <c r="B242" s="137" t="s">
        <v>869</v>
      </c>
      <c r="C242" s="137" t="s">
        <v>1228</v>
      </c>
      <c r="D242" s="137" t="s">
        <v>870</v>
      </c>
      <c r="E242" s="137" t="s">
        <v>848</v>
      </c>
      <c r="F242" s="137" t="s">
        <v>606</v>
      </c>
      <c r="G242" s="137" t="s">
        <v>994</v>
      </c>
      <c r="H242" s="138">
        <v>6</v>
      </c>
      <c r="I242" s="137" t="s">
        <v>976</v>
      </c>
    </row>
    <row r="243" spans="2:9" x14ac:dyDescent="0.3">
      <c r="B243" s="137" t="s">
        <v>871</v>
      </c>
      <c r="C243" s="137" t="s">
        <v>1257</v>
      </c>
      <c r="D243" s="137" t="s">
        <v>872</v>
      </c>
      <c r="E243" s="137" t="s">
        <v>624</v>
      </c>
      <c r="F243" s="137" t="s">
        <v>606</v>
      </c>
      <c r="G243" s="137" t="s">
        <v>890</v>
      </c>
      <c r="H243" s="138">
        <v>5</v>
      </c>
      <c r="I243" s="137" t="s">
        <v>976</v>
      </c>
    </row>
    <row r="244" spans="2:9" x14ac:dyDescent="0.3">
      <c r="B244" s="137" t="s">
        <v>1258</v>
      </c>
      <c r="C244" s="137" t="s">
        <v>973</v>
      </c>
      <c r="D244" s="137" t="s">
        <v>1259</v>
      </c>
      <c r="E244" s="137" t="s">
        <v>641</v>
      </c>
      <c r="F244" s="137" t="s">
        <v>614</v>
      </c>
      <c r="G244" s="137" t="s">
        <v>973</v>
      </c>
      <c r="H244" s="138">
        <v>1</v>
      </c>
      <c r="I244" s="137" t="s">
        <v>990</v>
      </c>
    </row>
    <row r="245" spans="2:9" x14ac:dyDescent="0.3">
      <c r="B245" s="137" t="s">
        <v>873</v>
      </c>
      <c r="C245" s="137" t="s">
        <v>1260</v>
      </c>
      <c r="D245" s="137" t="s">
        <v>874</v>
      </c>
      <c r="E245" s="137" t="s">
        <v>848</v>
      </c>
      <c r="F245" s="137" t="s">
        <v>606</v>
      </c>
      <c r="G245" s="137" t="s">
        <v>994</v>
      </c>
      <c r="H245" s="138">
        <v>6</v>
      </c>
      <c r="I245" s="137" t="s">
        <v>996</v>
      </c>
    </row>
    <row r="246" spans="2:9" x14ac:dyDescent="0.3">
      <c r="B246" s="137" t="s">
        <v>1261</v>
      </c>
      <c r="C246" s="137" t="s">
        <v>973</v>
      </c>
      <c r="D246" s="137" t="s">
        <v>1262</v>
      </c>
      <c r="E246" s="137" t="s">
        <v>641</v>
      </c>
      <c r="F246" s="137" t="s">
        <v>975</v>
      </c>
      <c r="G246" s="137" t="s">
        <v>973</v>
      </c>
      <c r="H246" s="138">
        <v>1</v>
      </c>
      <c r="I246" s="137" t="s">
        <v>625</v>
      </c>
    </row>
    <row r="247" spans="2:9" x14ac:dyDescent="0.3">
      <c r="B247" s="137" t="s">
        <v>875</v>
      </c>
      <c r="C247" s="137" t="s">
        <v>1063</v>
      </c>
      <c r="D247" s="137" t="s">
        <v>876</v>
      </c>
      <c r="E247" s="137" t="s">
        <v>1064</v>
      </c>
      <c r="F247" s="137" t="s">
        <v>601</v>
      </c>
      <c r="G247" s="137" t="s">
        <v>1065</v>
      </c>
      <c r="H247" s="138">
        <v>4</v>
      </c>
      <c r="I247" s="137" t="s">
        <v>985</v>
      </c>
    </row>
    <row r="248" spans="2:9" x14ac:dyDescent="0.3">
      <c r="B248" s="137" t="s">
        <v>877</v>
      </c>
      <c r="C248" s="137" t="s">
        <v>991</v>
      </c>
      <c r="D248" s="137" t="s">
        <v>878</v>
      </c>
      <c r="E248" s="137" t="s">
        <v>646</v>
      </c>
      <c r="F248" s="137" t="s">
        <v>606</v>
      </c>
      <c r="G248" s="137" t="s">
        <v>987</v>
      </c>
      <c r="H248" s="138">
        <v>3</v>
      </c>
      <c r="I248" s="137" t="s">
        <v>989</v>
      </c>
    </row>
    <row r="249" spans="2:9" x14ac:dyDescent="0.3">
      <c r="B249" s="137" t="s">
        <v>1263</v>
      </c>
      <c r="C249" s="137" t="s">
        <v>1176</v>
      </c>
      <c r="D249" s="137" t="s">
        <v>1264</v>
      </c>
      <c r="E249" s="137" t="s">
        <v>848</v>
      </c>
      <c r="F249" s="137" t="s">
        <v>606</v>
      </c>
      <c r="G249" s="137" t="s">
        <v>994</v>
      </c>
      <c r="H249" s="138">
        <v>6</v>
      </c>
      <c r="I249" s="137" t="s">
        <v>996</v>
      </c>
    </row>
    <row r="250" spans="2:9" x14ac:dyDescent="0.3">
      <c r="B250" s="137" t="s">
        <v>879</v>
      </c>
      <c r="C250" s="137" t="s">
        <v>991</v>
      </c>
      <c r="D250" s="137" t="s">
        <v>880</v>
      </c>
      <c r="E250" s="137" t="s">
        <v>646</v>
      </c>
      <c r="F250" s="137" t="s">
        <v>606</v>
      </c>
      <c r="G250" s="137" t="s">
        <v>987</v>
      </c>
      <c r="H250" s="138">
        <v>3</v>
      </c>
      <c r="I250" s="137" t="s">
        <v>989</v>
      </c>
    </row>
    <row r="251" spans="2:9" x14ac:dyDescent="0.3">
      <c r="B251" s="137" t="s">
        <v>881</v>
      </c>
      <c r="C251" s="137" t="s">
        <v>997</v>
      </c>
      <c r="D251" s="137" t="s">
        <v>882</v>
      </c>
      <c r="E251" s="137" t="s">
        <v>624</v>
      </c>
      <c r="F251" s="137" t="s">
        <v>631</v>
      </c>
      <c r="G251" s="137" t="s">
        <v>890</v>
      </c>
      <c r="H251" s="138">
        <v>5</v>
      </c>
      <c r="I251" s="137" t="s">
        <v>976</v>
      </c>
    </row>
    <row r="252" spans="2:9" x14ac:dyDescent="0.3">
      <c r="B252" s="137" t="s">
        <v>1265</v>
      </c>
      <c r="C252" s="137" t="s">
        <v>1135</v>
      </c>
      <c r="D252" s="137" t="s">
        <v>1266</v>
      </c>
      <c r="E252" s="137" t="s">
        <v>848</v>
      </c>
      <c r="F252" s="137" t="s">
        <v>606</v>
      </c>
      <c r="G252" s="137" t="s">
        <v>994</v>
      </c>
      <c r="H252" s="138">
        <v>6</v>
      </c>
      <c r="I252" s="137" t="s">
        <v>996</v>
      </c>
    </row>
    <row r="253" spans="2:9" x14ac:dyDescent="0.3">
      <c r="B253" s="137" t="s">
        <v>883</v>
      </c>
      <c r="C253" s="137" t="s">
        <v>981</v>
      </c>
      <c r="D253" s="137" t="s">
        <v>884</v>
      </c>
      <c r="E253" s="137" t="s">
        <v>641</v>
      </c>
      <c r="F253" s="137" t="s">
        <v>606</v>
      </c>
      <c r="G253" s="137" t="s">
        <v>620</v>
      </c>
      <c r="H253" s="138">
        <v>2</v>
      </c>
      <c r="I253" s="137" t="s">
        <v>978</v>
      </c>
    </row>
    <row r="254" spans="2:9" x14ac:dyDescent="0.3">
      <c r="B254" s="137" t="s">
        <v>885</v>
      </c>
      <c r="C254" s="137" t="s">
        <v>1055</v>
      </c>
      <c r="D254" s="137" t="s">
        <v>886</v>
      </c>
      <c r="E254" s="137" t="s">
        <v>624</v>
      </c>
      <c r="F254" s="137" t="s">
        <v>606</v>
      </c>
      <c r="G254" s="137" t="s">
        <v>890</v>
      </c>
      <c r="H254" s="138">
        <v>2</v>
      </c>
      <c r="I254" s="137" t="s">
        <v>990</v>
      </c>
    </row>
    <row r="255" spans="2:9" x14ac:dyDescent="0.3">
      <c r="B255" s="137" t="s">
        <v>887</v>
      </c>
      <c r="C255" s="137" t="s">
        <v>1267</v>
      </c>
      <c r="D255" s="137" t="s">
        <v>888</v>
      </c>
      <c r="E255" s="137" t="s">
        <v>1064</v>
      </c>
      <c r="F255" s="137" t="s">
        <v>601</v>
      </c>
      <c r="G255" s="137" t="s">
        <v>1065</v>
      </c>
      <c r="H255" s="138">
        <v>4</v>
      </c>
      <c r="I255" s="137" t="s">
        <v>990</v>
      </c>
    </row>
    <row r="256" spans="2:9" x14ac:dyDescent="0.3">
      <c r="B256" s="137" t="s">
        <v>889</v>
      </c>
      <c r="C256" s="137" t="s">
        <v>1268</v>
      </c>
      <c r="D256" s="137" t="s">
        <v>891</v>
      </c>
      <c r="E256" s="137" t="s">
        <v>624</v>
      </c>
      <c r="F256" s="137" t="s">
        <v>606</v>
      </c>
      <c r="G256" s="137" t="s">
        <v>890</v>
      </c>
      <c r="H256" s="138">
        <v>5</v>
      </c>
      <c r="I256" s="137" t="s">
        <v>976</v>
      </c>
    </row>
    <row r="257" spans="2:9" x14ac:dyDescent="0.3">
      <c r="B257" s="137" t="s">
        <v>892</v>
      </c>
      <c r="C257" s="137" t="s">
        <v>1269</v>
      </c>
      <c r="D257" s="137" t="s">
        <v>893</v>
      </c>
      <c r="E257" s="137" t="s">
        <v>848</v>
      </c>
      <c r="F257" s="137" t="s">
        <v>606</v>
      </c>
      <c r="G257" s="137" t="s">
        <v>994</v>
      </c>
      <c r="H257" s="138">
        <v>6</v>
      </c>
      <c r="I257" s="137" t="s">
        <v>996</v>
      </c>
    </row>
    <row r="258" spans="2:9" x14ac:dyDescent="0.3">
      <c r="B258" s="137" t="s">
        <v>894</v>
      </c>
      <c r="C258" s="137" t="s">
        <v>997</v>
      </c>
      <c r="D258" s="137" t="s">
        <v>895</v>
      </c>
      <c r="E258" s="137" t="s">
        <v>624</v>
      </c>
      <c r="F258" s="137" t="s">
        <v>606</v>
      </c>
      <c r="G258" s="137" t="s">
        <v>890</v>
      </c>
      <c r="H258" s="138">
        <v>5</v>
      </c>
      <c r="I258" s="137" t="s">
        <v>976</v>
      </c>
    </row>
    <row r="259" spans="2:9" x14ac:dyDescent="0.3">
      <c r="B259" s="137" t="s">
        <v>896</v>
      </c>
      <c r="C259" s="137" t="s">
        <v>1101</v>
      </c>
      <c r="D259" s="137" t="s">
        <v>897</v>
      </c>
      <c r="E259" s="137" t="s">
        <v>848</v>
      </c>
      <c r="F259" s="137" t="s">
        <v>631</v>
      </c>
      <c r="G259" s="137" t="s">
        <v>994</v>
      </c>
      <c r="H259" s="138">
        <v>6</v>
      </c>
      <c r="I259" s="137" t="s">
        <v>976</v>
      </c>
    </row>
    <row r="260" spans="2:9" x14ac:dyDescent="0.3">
      <c r="B260" s="137" t="s">
        <v>898</v>
      </c>
      <c r="C260" s="137" t="s">
        <v>1268</v>
      </c>
      <c r="D260" s="137" t="s">
        <v>899</v>
      </c>
      <c r="E260" s="137" t="s">
        <v>624</v>
      </c>
      <c r="F260" s="137" t="s">
        <v>606</v>
      </c>
      <c r="G260" s="137" t="s">
        <v>890</v>
      </c>
      <c r="H260" s="138">
        <v>5</v>
      </c>
      <c r="I260" s="137" t="s">
        <v>976</v>
      </c>
    </row>
    <row r="261" spans="2:9" x14ac:dyDescent="0.3">
      <c r="B261" s="137" t="s">
        <v>1270</v>
      </c>
      <c r="C261" s="137" t="s">
        <v>973</v>
      </c>
      <c r="D261" s="137" t="s">
        <v>1271</v>
      </c>
      <c r="E261" s="137" t="s">
        <v>641</v>
      </c>
      <c r="F261" s="137" t="s">
        <v>975</v>
      </c>
      <c r="G261" s="137" t="s">
        <v>973</v>
      </c>
      <c r="H261" s="138">
        <v>1</v>
      </c>
      <c r="I261" s="137" t="s">
        <v>625</v>
      </c>
    </row>
    <row r="262" spans="2:9" x14ac:dyDescent="0.3">
      <c r="B262" s="137" t="s">
        <v>1272</v>
      </c>
      <c r="C262" s="137" t="s">
        <v>648</v>
      </c>
      <c r="D262" s="137" t="s">
        <v>1273</v>
      </c>
      <c r="E262" s="137" t="s">
        <v>641</v>
      </c>
      <c r="F262" s="137" t="s">
        <v>975</v>
      </c>
      <c r="G262" s="137" t="s">
        <v>973</v>
      </c>
      <c r="H262" s="138">
        <v>4</v>
      </c>
      <c r="I262" s="137" t="s">
        <v>985</v>
      </c>
    </row>
    <row r="263" spans="2:9" x14ac:dyDescent="0.3">
      <c r="B263" s="137" t="s">
        <v>900</v>
      </c>
      <c r="C263" s="137" t="s">
        <v>1124</v>
      </c>
      <c r="D263" s="137" t="s">
        <v>901</v>
      </c>
      <c r="E263" s="137" t="s">
        <v>641</v>
      </c>
      <c r="F263" s="137" t="s">
        <v>606</v>
      </c>
      <c r="G263" s="137" t="s">
        <v>629</v>
      </c>
      <c r="H263" s="138">
        <v>2</v>
      </c>
      <c r="I263" s="137" t="s">
        <v>999</v>
      </c>
    </row>
    <row r="264" spans="2:9" x14ac:dyDescent="0.3">
      <c r="B264" s="137" t="s">
        <v>902</v>
      </c>
      <c r="C264" s="137" t="s">
        <v>981</v>
      </c>
      <c r="D264" s="137" t="s">
        <v>903</v>
      </c>
      <c r="E264" s="137" t="s">
        <v>641</v>
      </c>
      <c r="F264" s="137" t="s">
        <v>606</v>
      </c>
      <c r="G264" s="137" t="s">
        <v>620</v>
      </c>
      <c r="H264" s="138">
        <v>2</v>
      </c>
      <c r="I264" s="137" t="s">
        <v>978</v>
      </c>
    </row>
    <row r="265" spans="2:9" x14ac:dyDescent="0.3">
      <c r="B265" s="137" t="s">
        <v>904</v>
      </c>
      <c r="C265" s="137" t="s">
        <v>1256</v>
      </c>
      <c r="D265" s="137" t="s">
        <v>905</v>
      </c>
      <c r="E265" s="137" t="s">
        <v>646</v>
      </c>
      <c r="F265" s="137" t="s">
        <v>606</v>
      </c>
      <c r="G265" s="137" t="s">
        <v>987</v>
      </c>
      <c r="H265" s="138">
        <v>3</v>
      </c>
      <c r="I265" s="137" t="s">
        <v>989</v>
      </c>
    </row>
    <row r="266" spans="2:9" x14ac:dyDescent="0.3">
      <c r="B266" s="137" t="s">
        <v>906</v>
      </c>
      <c r="C266" s="137" t="s">
        <v>1005</v>
      </c>
      <c r="D266" s="137" t="s">
        <v>907</v>
      </c>
      <c r="E266" s="137" t="s">
        <v>624</v>
      </c>
      <c r="F266" s="137" t="s">
        <v>606</v>
      </c>
      <c r="G266" s="137" t="s">
        <v>890</v>
      </c>
      <c r="H266" s="138">
        <v>2</v>
      </c>
      <c r="I266" s="137" t="s">
        <v>990</v>
      </c>
    </row>
    <row r="267" spans="2:9" x14ac:dyDescent="0.3">
      <c r="B267" s="137" t="s">
        <v>908</v>
      </c>
      <c r="C267" s="137" t="s">
        <v>1038</v>
      </c>
      <c r="D267" s="137" t="s">
        <v>909</v>
      </c>
      <c r="E267" s="137" t="s">
        <v>641</v>
      </c>
      <c r="F267" s="137" t="s">
        <v>606</v>
      </c>
      <c r="G267" s="137" t="s">
        <v>629</v>
      </c>
      <c r="H267" s="138">
        <v>5</v>
      </c>
      <c r="I267" s="137" t="s">
        <v>999</v>
      </c>
    </row>
    <row r="268" spans="2:9" x14ac:dyDescent="0.3">
      <c r="B268" s="137" t="s">
        <v>910</v>
      </c>
      <c r="C268" s="137" t="s">
        <v>981</v>
      </c>
      <c r="D268" s="137" t="s">
        <v>911</v>
      </c>
      <c r="E268" s="137" t="s">
        <v>641</v>
      </c>
      <c r="F268" s="137" t="s">
        <v>606</v>
      </c>
      <c r="G268" s="137" t="s">
        <v>620</v>
      </c>
      <c r="H268" s="138">
        <v>2</v>
      </c>
      <c r="I268" s="137" t="s">
        <v>978</v>
      </c>
    </row>
    <row r="269" spans="2:9" x14ac:dyDescent="0.3">
      <c r="B269" s="137" t="s">
        <v>912</v>
      </c>
      <c r="C269" s="137" t="s">
        <v>997</v>
      </c>
      <c r="D269" s="137" t="s">
        <v>913</v>
      </c>
      <c r="E269" s="137" t="s">
        <v>624</v>
      </c>
      <c r="F269" s="137" t="s">
        <v>606</v>
      </c>
      <c r="G269" s="137" t="s">
        <v>890</v>
      </c>
      <c r="H269" s="138">
        <v>5</v>
      </c>
      <c r="I269" s="137" t="s">
        <v>976</v>
      </c>
    </row>
    <row r="270" spans="2:9" x14ac:dyDescent="0.3">
      <c r="B270" s="137" t="s">
        <v>1274</v>
      </c>
      <c r="C270" s="137" t="s">
        <v>1005</v>
      </c>
      <c r="D270" s="137" t="s">
        <v>1275</v>
      </c>
      <c r="E270" s="137" t="s">
        <v>1010</v>
      </c>
      <c r="F270" s="137" t="s">
        <v>606</v>
      </c>
      <c r="G270" s="137" t="s">
        <v>890</v>
      </c>
      <c r="H270" s="138">
        <v>2</v>
      </c>
      <c r="I270" s="137" t="s">
        <v>990</v>
      </c>
    </row>
    <row r="271" spans="2:9" x14ac:dyDescent="0.3">
      <c r="B271" s="137" t="s">
        <v>1276</v>
      </c>
      <c r="C271" s="137" t="s">
        <v>1131</v>
      </c>
      <c r="D271" s="137" t="s">
        <v>1277</v>
      </c>
      <c r="E271" s="137" t="s">
        <v>646</v>
      </c>
      <c r="F271" s="137" t="s">
        <v>606</v>
      </c>
      <c r="G271" s="137" t="s">
        <v>987</v>
      </c>
      <c r="H271" s="138">
        <v>3</v>
      </c>
      <c r="I271" s="137" t="s">
        <v>989</v>
      </c>
    </row>
    <row r="272" spans="2:9" x14ac:dyDescent="0.3">
      <c r="B272" s="137" t="s">
        <v>914</v>
      </c>
      <c r="C272" s="137" t="s">
        <v>1005</v>
      </c>
      <c r="D272" s="137" t="s">
        <v>915</v>
      </c>
      <c r="E272" s="137" t="s">
        <v>624</v>
      </c>
      <c r="F272" s="137" t="s">
        <v>606</v>
      </c>
      <c r="G272" s="137" t="s">
        <v>890</v>
      </c>
      <c r="H272" s="138">
        <v>2</v>
      </c>
      <c r="I272" s="137" t="s">
        <v>990</v>
      </c>
    </row>
    <row r="273" spans="2:9" x14ac:dyDescent="0.3">
      <c r="B273" s="137" t="s">
        <v>1278</v>
      </c>
      <c r="C273" s="137" t="s">
        <v>1269</v>
      </c>
      <c r="D273" s="137" t="s">
        <v>1279</v>
      </c>
      <c r="E273" s="137" t="s">
        <v>848</v>
      </c>
      <c r="F273" s="137" t="s">
        <v>606</v>
      </c>
      <c r="G273" s="137" t="s">
        <v>994</v>
      </c>
      <c r="H273" s="138">
        <v>6</v>
      </c>
      <c r="I273" s="137" t="s">
        <v>996</v>
      </c>
    </row>
    <row r="274" spans="2:9" x14ac:dyDescent="0.3">
      <c r="B274" s="137" t="s">
        <v>1280</v>
      </c>
      <c r="C274" s="137" t="s">
        <v>648</v>
      </c>
      <c r="D274" s="137" t="s">
        <v>1281</v>
      </c>
      <c r="E274" s="137" t="s">
        <v>641</v>
      </c>
      <c r="F274" s="137" t="s">
        <v>975</v>
      </c>
      <c r="G274" s="137" t="s">
        <v>973</v>
      </c>
      <c r="H274" s="138">
        <v>4</v>
      </c>
      <c r="I274" s="137" t="s">
        <v>985</v>
      </c>
    </row>
    <row r="275" spans="2:9" x14ac:dyDescent="0.3">
      <c r="B275" s="137" t="s">
        <v>916</v>
      </c>
      <c r="C275" s="137" t="s">
        <v>1124</v>
      </c>
      <c r="D275" s="137" t="s">
        <v>917</v>
      </c>
      <c r="E275" s="137" t="s">
        <v>641</v>
      </c>
      <c r="F275" s="137" t="s">
        <v>606</v>
      </c>
      <c r="G275" s="137" t="s">
        <v>629</v>
      </c>
      <c r="H275" s="138">
        <v>2</v>
      </c>
      <c r="I275" s="137" t="s">
        <v>999</v>
      </c>
    </row>
    <row r="276" spans="2:9" x14ac:dyDescent="0.3">
      <c r="B276" s="137" t="s">
        <v>918</v>
      </c>
      <c r="C276" s="137" t="s">
        <v>1268</v>
      </c>
      <c r="D276" s="137" t="s">
        <v>919</v>
      </c>
      <c r="E276" s="137" t="s">
        <v>624</v>
      </c>
      <c r="F276" s="137" t="s">
        <v>606</v>
      </c>
      <c r="G276" s="137" t="s">
        <v>890</v>
      </c>
      <c r="H276" s="138">
        <v>5</v>
      </c>
      <c r="I276" s="137" t="s">
        <v>976</v>
      </c>
    </row>
    <row r="277" spans="2:9" x14ac:dyDescent="0.3">
      <c r="B277" s="137" t="s">
        <v>920</v>
      </c>
      <c r="C277" s="137" t="s">
        <v>1269</v>
      </c>
      <c r="D277" s="137" t="s">
        <v>921</v>
      </c>
      <c r="E277" s="137" t="s">
        <v>848</v>
      </c>
      <c r="F277" s="137" t="s">
        <v>606</v>
      </c>
      <c r="G277" s="137" t="s">
        <v>994</v>
      </c>
      <c r="H277" s="138">
        <v>6</v>
      </c>
      <c r="I277" s="137" t="s">
        <v>996</v>
      </c>
    </row>
    <row r="278" spans="2:9" x14ac:dyDescent="0.3">
      <c r="B278" s="137" t="s">
        <v>1282</v>
      </c>
      <c r="C278" s="137" t="s">
        <v>1018</v>
      </c>
      <c r="D278" s="137" t="s">
        <v>1283</v>
      </c>
      <c r="E278" s="137" t="s">
        <v>848</v>
      </c>
      <c r="F278" s="137" t="s">
        <v>606</v>
      </c>
      <c r="G278" s="137" t="s">
        <v>994</v>
      </c>
      <c r="H278" s="138">
        <v>6</v>
      </c>
      <c r="I278" s="137" t="s">
        <v>990</v>
      </c>
    </row>
    <row r="279" spans="2:9" x14ac:dyDescent="0.3">
      <c r="B279" s="137" t="s">
        <v>1284</v>
      </c>
      <c r="C279" s="137" t="s">
        <v>1038</v>
      </c>
      <c r="D279" s="137" t="s">
        <v>1285</v>
      </c>
      <c r="E279" s="137" t="s">
        <v>641</v>
      </c>
      <c r="F279" s="137" t="s">
        <v>606</v>
      </c>
      <c r="G279" s="137" t="s">
        <v>629</v>
      </c>
      <c r="H279" s="138">
        <v>5</v>
      </c>
      <c r="I279" s="137" t="s">
        <v>999</v>
      </c>
    </row>
    <row r="280" spans="2:9" x14ac:dyDescent="0.3">
      <c r="B280" s="137" t="s">
        <v>922</v>
      </c>
      <c r="C280" s="137" t="s">
        <v>991</v>
      </c>
      <c r="D280" s="137" t="s">
        <v>923</v>
      </c>
      <c r="E280" s="137" t="s">
        <v>646</v>
      </c>
      <c r="F280" s="137" t="s">
        <v>606</v>
      </c>
      <c r="G280" s="137" t="s">
        <v>987</v>
      </c>
      <c r="H280" s="138">
        <v>3</v>
      </c>
      <c r="I280" s="137" t="s">
        <v>989</v>
      </c>
    </row>
    <row r="281" spans="2:9" x14ac:dyDescent="0.3">
      <c r="B281" s="137" t="s">
        <v>924</v>
      </c>
      <c r="C281" s="137" t="s">
        <v>1018</v>
      </c>
      <c r="D281" s="137" t="s">
        <v>925</v>
      </c>
      <c r="E281" s="137" t="s">
        <v>848</v>
      </c>
      <c r="F281" s="137" t="s">
        <v>606</v>
      </c>
      <c r="G281" s="137" t="s">
        <v>994</v>
      </c>
      <c r="H281" s="138">
        <v>6</v>
      </c>
      <c r="I281" s="137" t="s">
        <v>990</v>
      </c>
    </row>
    <row r="282" spans="2:9" x14ac:dyDescent="0.3">
      <c r="B282" s="137" t="s">
        <v>926</v>
      </c>
      <c r="C282" s="137" t="s">
        <v>997</v>
      </c>
      <c r="D282" s="137" t="s">
        <v>927</v>
      </c>
      <c r="E282" s="137" t="s">
        <v>624</v>
      </c>
      <c r="F282" s="137" t="s">
        <v>631</v>
      </c>
      <c r="G282" s="137" t="s">
        <v>890</v>
      </c>
      <c r="H282" s="138">
        <v>5</v>
      </c>
      <c r="I282" s="137" t="s">
        <v>976</v>
      </c>
    </row>
    <row r="283" spans="2:9" x14ac:dyDescent="0.3">
      <c r="B283" s="137" t="s">
        <v>928</v>
      </c>
      <c r="C283" s="137" t="s">
        <v>1014</v>
      </c>
      <c r="D283" s="137" t="s">
        <v>929</v>
      </c>
      <c r="E283" s="137" t="s">
        <v>605</v>
      </c>
      <c r="F283" s="137" t="s">
        <v>631</v>
      </c>
      <c r="G283" s="137" t="s">
        <v>1016</v>
      </c>
      <c r="H283" s="138">
        <v>5</v>
      </c>
      <c r="I283" s="137" t="s">
        <v>1017</v>
      </c>
    </row>
    <row r="284" spans="2:9" x14ac:dyDescent="0.3">
      <c r="B284" s="137" t="s">
        <v>930</v>
      </c>
      <c r="C284" s="137" t="s">
        <v>973</v>
      </c>
      <c r="D284" s="137" t="s">
        <v>931</v>
      </c>
      <c r="E284" s="137" t="s">
        <v>641</v>
      </c>
      <c r="F284" s="137" t="s">
        <v>601</v>
      </c>
      <c r="G284" s="137" t="s">
        <v>973</v>
      </c>
      <c r="H284" s="138">
        <v>1</v>
      </c>
      <c r="I284" s="137" t="s">
        <v>990</v>
      </c>
    </row>
    <row r="285" spans="2:9" x14ac:dyDescent="0.3">
      <c r="B285" s="137" t="s">
        <v>1286</v>
      </c>
      <c r="C285" s="137" t="s">
        <v>973</v>
      </c>
      <c r="D285" s="137" t="s">
        <v>1287</v>
      </c>
      <c r="E285" s="137" t="s">
        <v>641</v>
      </c>
      <c r="F285" s="137" t="s">
        <v>975</v>
      </c>
      <c r="G285" s="137" t="s">
        <v>973</v>
      </c>
      <c r="H285" s="138">
        <v>1</v>
      </c>
      <c r="I285" s="137" t="s">
        <v>985</v>
      </c>
    </row>
    <row r="286" spans="2:9" x14ac:dyDescent="0.3">
      <c r="B286" s="137" t="s">
        <v>932</v>
      </c>
      <c r="C286" s="137" t="s">
        <v>1078</v>
      </c>
      <c r="D286" s="137" t="s">
        <v>933</v>
      </c>
      <c r="E286" s="137" t="s">
        <v>605</v>
      </c>
      <c r="F286" s="137" t="s">
        <v>606</v>
      </c>
      <c r="G286" s="137" t="s">
        <v>1016</v>
      </c>
      <c r="H286" s="138">
        <v>5</v>
      </c>
      <c r="I286" s="137" t="s">
        <v>999</v>
      </c>
    </row>
    <row r="287" spans="2:9" x14ac:dyDescent="0.3">
      <c r="B287" s="137" t="s">
        <v>934</v>
      </c>
      <c r="C287" s="137" t="s">
        <v>1288</v>
      </c>
      <c r="D287" s="137" t="s">
        <v>935</v>
      </c>
      <c r="E287" s="137" t="s">
        <v>605</v>
      </c>
      <c r="F287" s="137" t="s">
        <v>606</v>
      </c>
      <c r="G287" s="137" t="s">
        <v>1016</v>
      </c>
      <c r="H287" s="138">
        <v>5</v>
      </c>
      <c r="I287" s="137" t="s">
        <v>999</v>
      </c>
    </row>
    <row r="288" spans="2:9" x14ac:dyDescent="0.3">
      <c r="B288" s="137" t="s">
        <v>1289</v>
      </c>
      <c r="C288" s="137" t="s">
        <v>997</v>
      </c>
      <c r="D288" s="137" t="s">
        <v>1290</v>
      </c>
      <c r="E288" s="137" t="s">
        <v>624</v>
      </c>
      <c r="F288" s="137" t="s">
        <v>1099</v>
      </c>
      <c r="G288" s="137" t="s">
        <v>890</v>
      </c>
      <c r="H288" s="138">
        <v>5</v>
      </c>
      <c r="I288" s="137" t="s">
        <v>976</v>
      </c>
    </row>
    <row r="289" spans="2:9" x14ac:dyDescent="0.3">
      <c r="B289" s="137" t="s">
        <v>936</v>
      </c>
      <c r="C289" s="137" t="s">
        <v>1269</v>
      </c>
      <c r="D289" s="137" t="s">
        <v>937</v>
      </c>
      <c r="E289" s="137" t="s">
        <v>848</v>
      </c>
      <c r="F289" s="137" t="s">
        <v>606</v>
      </c>
      <c r="G289" s="137" t="s">
        <v>994</v>
      </c>
      <c r="H289" s="138">
        <v>6</v>
      </c>
      <c r="I289" s="137" t="s">
        <v>996</v>
      </c>
    </row>
    <row r="290" spans="2:9" x14ac:dyDescent="0.3">
      <c r="B290" s="137" t="s">
        <v>938</v>
      </c>
      <c r="C290" s="137" t="s">
        <v>1291</v>
      </c>
      <c r="D290" s="137" t="s">
        <v>939</v>
      </c>
      <c r="E290" s="137" t="s">
        <v>605</v>
      </c>
      <c r="F290" s="137" t="s">
        <v>606</v>
      </c>
      <c r="G290" s="137" t="s">
        <v>1016</v>
      </c>
      <c r="H290" s="138">
        <v>5</v>
      </c>
      <c r="I290" s="137" t="s">
        <v>999</v>
      </c>
    </row>
    <row r="291" spans="2:9" x14ac:dyDescent="0.3">
      <c r="B291" s="137" t="s">
        <v>940</v>
      </c>
      <c r="C291" s="137" t="s">
        <v>648</v>
      </c>
      <c r="D291" s="137" t="s">
        <v>941</v>
      </c>
      <c r="E291" s="137" t="s">
        <v>641</v>
      </c>
      <c r="F291" s="137" t="s">
        <v>606</v>
      </c>
      <c r="G291" s="137" t="s">
        <v>973</v>
      </c>
      <c r="H291" s="138">
        <v>4</v>
      </c>
      <c r="I291" s="137" t="s">
        <v>990</v>
      </c>
    </row>
    <row r="292" spans="2:9" x14ac:dyDescent="0.3">
      <c r="B292" s="137" t="s">
        <v>942</v>
      </c>
      <c r="C292" s="137" t="s">
        <v>648</v>
      </c>
      <c r="D292" s="137" t="s">
        <v>943</v>
      </c>
      <c r="E292" s="137" t="s">
        <v>641</v>
      </c>
      <c r="F292" s="137" t="s">
        <v>614</v>
      </c>
      <c r="G292" s="137" t="s">
        <v>973</v>
      </c>
      <c r="H292" s="138">
        <v>4</v>
      </c>
      <c r="I292" s="137" t="s">
        <v>625</v>
      </c>
    </row>
    <row r="293" spans="2:9" x14ac:dyDescent="0.3">
      <c r="B293" s="137" t="s">
        <v>944</v>
      </c>
      <c r="C293" s="137" t="s">
        <v>994</v>
      </c>
      <c r="D293" s="137" t="s">
        <v>945</v>
      </c>
      <c r="E293" s="137" t="s">
        <v>848</v>
      </c>
      <c r="F293" s="137" t="s">
        <v>614</v>
      </c>
      <c r="G293" s="137" t="s">
        <v>994</v>
      </c>
      <c r="H293" s="138">
        <v>6</v>
      </c>
      <c r="I293" s="137" t="s">
        <v>996</v>
      </c>
    </row>
    <row r="294" spans="2:9" x14ac:dyDescent="0.3">
      <c r="B294" s="137" t="s">
        <v>946</v>
      </c>
      <c r="C294" s="137" t="s">
        <v>1138</v>
      </c>
      <c r="D294" s="137" t="s">
        <v>947</v>
      </c>
      <c r="E294" s="137" t="s">
        <v>641</v>
      </c>
      <c r="F294" s="137" t="s">
        <v>614</v>
      </c>
      <c r="G294" s="137" t="s">
        <v>629</v>
      </c>
      <c r="H294" s="138">
        <v>2</v>
      </c>
      <c r="I294" s="137" t="s">
        <v>999</v>
      </c>
    </row>
    <row r="295" spans="2:9" x14ac:dyDescent="0.3">
      <c r="B295" s="137" t="s">
        <v>948</v>
      </c>
      <c r="C295" s="137" t="s">
        <v>973</v>
      </c>
      <c r="D295" s="137" t="s">
        <v>949</v>
      </c>
      <c r="E295" s="137" t="s">
        <v>641</v>
      </c>
      <c r="F295" s="137" t="s">
        <v>614</v>
      </c>
      <c r="G295" s="137" t="s">
        <v>973</v>
      </c>
      <c r="H295" s="138">
        <v>1</v>
      </c>
      <c r="I295" s="137" t="s">
        <v>625</v>
      </c>
    </row>
    <row r="296" spans="2:9" x14ac:dyDescent="0.3">
      <c r="B296" s="137" t="s">
        <v>950</v>
      </c>
      <c r="C296" s="137" t="s">
        <v>987</v>
      </c>
      <c r="D296" s="137" t="s">
        <v>951</v>
      </c>
      <c r="E296" s="137" t="s">
        <v>646</v>
      </c>
      <c r="F296" s="137" t="s">
        <v>614</v>
      </c>
      <c r="G296" s="137" t="s">
        <v>987</v>
      </c>
      <c r="H296" s="138">
        <v>3</v>
      </c>
      <c r="I296" s="137" t="s">
        <v>989</v>
      </c>
    </row>
    <row r="297" spans="2:9" x14ac:dyDescent="0.3">
      <c r="B297" s="137" t="s">
        <v>952</v>
      </c>
      <c r="C297" s="137" t="s">
        <v>987</v>
      </c>
      <c r="D297" s="137" t="s">
        <v>953</v>
      </c>
      <c r="E297" s="137" t="s">
        <v>646</v>
      </c>
      <c r="F297" s="137" t="s">
        <v>606</v>
      </c>
      <c r="G297" s="137" t="s">
        <v>987</v>
      </c>
      <c r="H297" s="138">
        <v>3</v>
      </c>
      <c r="I297" s="137" t="s">
        <v>989</v>
      </c>
    </row>
    <row r="298" spans="2:9" x14ac:dyDescent="0.3">
      <c r="B298" s="137" t="s">
        <v>1292</v>
      </c>
      <c r="C298" s="137" t="s">
        <v>1268</v>
      </c>
      <c r="D298" s="137" t="s">
        <v>1293</v>
      </c>
      <c r="E298" s="137" t="s">
        <v>1010</v>
      </c>
      <c r="F298" s="137" t="s">
        <v>975</v>
      </c>
      <c r="G298" s="137" t="s">
        <v>890</v>
      </c>
      <c r="H298" s="138">
        <v>5</v>
      </c>
      <c r="I298" s="137" t="s">
        <v>976</v>
      </c>
    </row>
    <row r="299" spans="2:9" x14ac:dyDescent="0.3">
      <c r="B299" s="137" t="s">
        <v>1294</v>
      </c>
      <c r="C299" s="137" t="s">
        <v>1086</v>
      </c>
      <c r="D299" s="137" t="s">
        <v>1295</v>
      </c>
      <c r="E299" s="137" t="s">
        <v>605</v>
      </c>
      <c r="F299" s="137" t="s">
        <v>606</v>
      </c>
      <c r="G299" s="137" t="s">
        <v>1016</v>
      </c>
      <c r="H299" s="138">
        <v>5</v>
      </c>
      <c r="I299" s="137" t="s">
        <v>1017</v>
      </c>
    </row>
    <row r="300" spans="2:9" x14ac:dyDescent="0.3">
      <c r="B300" s="137" t="s">
        <v>1296</v>
      </c>
      <c r="C300" s="137" t="s">
        <v>973</v>
      </c>
      <c r="D300" s="137" t="s">
        <v>1297</v>
      </c>
      <c r="E300" s="137" t="s">
        <v>641</v>
      </c>
      <c r="F300" s="137" t="s">
        <v>975</v>
      </c>
      <c r="G300" s="137" t="s">
        <v>973</v>
      </c>
      <c r="H300" s="138">
        <v>1</v>
      </c>
      <c r="I300" s="137" t="s">
        <v>985</v>
      </c>
    </row>
    <row r="301" spans="2:9" x14ac:dyDescent="0.3">
      <c r="B301" s="137" t="s">
        <v>1298</v>
      </c>
      <c r="C301" s="137" t="s">
        <v>648</v>
      </c>
      <c r="D301" s="137" t="s">
        <v>1299</v>
      </c>
      <c r="E301" s="137" t="s">
        <v>641</v>
      </c>
      <c r="F301" s="137" t="s">
        <v>975</v>
      </c>
      <c r="G301" s="137" t="s">
        <v>973</v>
      </c>
      <c r="H301" s="138">
        <v>4</v>
      </c>
      <c r="I301" s="137" t="s">
        <v>985</v>
      </c>
    </row>
    <row r="302" spans="2:9" x14ac:dyDescent="0.3">
      <c r="B302" s="137" t="s">
        <v>1300</v>
      </c>
      <c r="C302" s="137" t="s">
        <v>648</v>
      </c>
      <c r="D302" s="137" t="s">
        <v>1301</v>
      </c>
      <c r="E302" s="137" t="s">
        <v>641</v>
      </c>
      <c r="F302" s="137" t="s">
        <v>975</v>
      </c>
      <c r="G302" s="137" t="s">
        <v>973</v>
      </c>
      <c r="H302" s="138">
        <v>4</v>
      </c>
      <c r="I302" s="137" t="s">
        <v>985</v>
      </c>
    </row>
    <row r="303" spans="2:9" x14ac:dyDescent="0.3">
      <c r="B303" s="137" t="s">
        <v>1302</v>
      </c>
      <c r="C303" s="137" t="s">
        <v>1101</v>
      </c>
      <c r="D303" s="137" t="s">
        <v>1303</v>
      </c>
      <c r="E303" s="137" t="s">
        <v>848</v>
      </c>
      <c r="F303" s="137" t="s">
        <v>614</v>
      </c>
      <c r="G303" s="137" t="s">
        <v>994</v>
      </c>
      <c r="H303" s="138">
        <v>6</v>
      </c>
      <c r="I303" s="137" t="s">
        <v>976</v>
      </c>
    </row>
    <row r="304" spans="2:9" x14ac:dyDescent="0.3">
      <c r="B304" s="137" t="s">
        <v>954</v>
      </c>
      <c r="C304" s="137" t="s">
        <v>648</v>
      </c>
      <c r="D304" s="137" t="s">
        <v>955</v>
      </c>
      <c r="E304" s="137" t="s">
        <v>641</v>
      </c>
      <c r="F304" s="137" t="s">
        <v>601</v>
      </c>
      <c r="G304" s="137" t="s">
        <v>973</v>
      </c>
      <c r="H304" s="138">
        <v>4</v>
      </c>
      <c r="I304" s="137" t="s">
        <v>985</v>
      </c>
    </row>
    <row r="305" spans="2:9" x14ac:dyDescent="0.3">
      <c r="B305" s="137" t="s">
        <v>956</v>
      </c>
      <c r="C305" s="137" t="s">
        <v>997</v>
      </c>
      <c r="D305" s="137" t="s">
        <v>957</v>
      </c>
      <c r="E305" s="137" t="s">
        <v>624</v>
      </c>
      <c r="F305" s="137" t="s">
        <v>606</v>
      </c>
      <c r="G305" s="137" t="s">
        <v>890</v>
      </c>
      <c r="H305" s="138">
        <v>5</v>
      </c>
      <c r="I305" s="137" t="s">
        <v>976</v>
      </c>
    </row>
    <row r="306" spans="2:9" x14ac:dyDescent="0.3">
      <c r="B306" s="137" t="s">
        <v>1304</v>
      </c>
      <c r="C306" s="137" t="s">
        <v>1305</v>
      </c>
      <c r="D306" s="137" t="s">
        <v>1306</v>
      </c>
      <c r="E306" s="137" t="s">
        <v>641</v>
      </c>
      <c r="F306" s="137" t="s">
        <v>975</v>
      </c>
      <c r="G306" s="137" t="s">
        <v>973</v>
      </c>
      <c r="H306" s="138">
        <v>4</v>
      </c>
      <c r="I306" s="137" t="s">
        <v>985</v>
      </c>
    </row>
    <row r="307" spans="2:9" x14ac:dyDescent="0.3">
      <c r="B307" s="137" t="s">
        <v>1307</v>
      </c>
      <c r="C307" s="137" t="s">
        <v>973</v>
      </c>
      <c r="D307" s="137" t="s">
        <v>1308</v>
      </c>
      <c r="E307" s="137" t="s">
        <v>641</v>
      </c>
      <c r="F307" s="137" t="s">
        <v>975</v>
      </c>
      <c r="G307" s="137" t="s">
        <v>973</v>
      </c>
      <c r="H307" s="138">
        <v>1</v>
      </c>
      <c r="I307" s="137" t="s">
        <v>625</v>
      </c>
    </row>
    <row r="308" spans="2:9" x14ac:dyDescent="0.3">
      <c r="B308" s="137" t="s">
        <v>958</v>
      </c>
      <c r="C308" s="137" t="s">
        <v>1101</v>
      </c>
      <c r="D308" s="137" t="s">
        <v>959</v>
      </c>
      <c r="E308" s="137" t="s">
        <v>848</v>
      </c>
      <c r="F308" s="137" t="s">
        <v>601</v>
      </c>
      <c r="G308" s="137" t="s">
        <v>994</v>
      </c>
      <c r="H308" s="138">
        <v>6</v>
      </c>
      <c r="I308" s="137" t="s">
        <v>976</v>
      </c>
    </row>
    <row r="309" spans="2:9" x14ac:dyDescent="0.3">
      <c r="B309" s="137" t="s">
        <v>1309</v>
      </c>
      <c r="C309" s="137" t="s">
        <v>973</v>
      </c>
      <c r="D309" s="137" t="s">
        <v>1310</v>
      </c>
      <c r="E309" s="137" t="s">
        <v>641</v>
      </c>
      <c r="F309" s="137" t="s">
        <v>975</v>
      </c>
      <c r="G309" s="137" t="s">
        <v>973</v>
      </c>
      <c r="H309" s="138">
        <v>1</v>
      </c>
      <c r="I309" s="137" t="s">
        <v>985</v>
      </c>
    </row>
    <row r="310" spans="2:9" x14ac:dyDescent="0.3">
      <c r="B310" s="137" t="s">
        <v>960</v>
      </c>
      <c r="C310" s="137" t="s">
        <v>1086</v>
      </c>
      <c r="D310" s="137" t="s">
        <v>961</v>
      </c>
      <c r="E310" s="137" t="s">
        <v>605</v>
      </c>
      <c r="F310" s="137" t="s">
        <v>601</v>
      </c>
      <c r="G310" s="137" t="s">
        <v>1016</v>
      </c>
      <c r="H310" s="138">
        <v>5</v>
      </c>
      <c r="I310" s="137" t="s">
        <v>1017</v>
      </c>
    </row>
    <row r="311" spans="2:9" x14ac:dyDescent="0.3">
      <c r="B311" s="137" t="s">
        <v>1311</v>
      </c>
      <c r="C311" s="137" t="s">
        <v>648</v>
      </c>
      <c r="D311" s="137" t="s">
        <v>1312</v>
      </c>
      <c r="E311" s="137" t="s">
        <v>641</v>
      </c>
      <c r="F311" s="137" t="s">
        <v>606</v>
      </c>
      <c r="G311" s="137" t="s">
        <v>973</v>
      </c>
      <c r="H311" s="138">
        <v>4</v>
      </c>
      <c r="I311" s="137" t="s">
        <v>985</v>
      </c>
    </row>
    <row r="312" spans="2:9" x14ac:dyDescent="0.3">
      <c r="B312" s="137" t="s">
        <v>962</v>
      </c>
      <c r="C312" s="137" t="s">
        <v>1101</v>
      </c>
      <c r="D312" s="137" t="s">
        <v>963</v>
      </c>
      <c r="E312" s="137" t="s">
        <v>848</v>
      </c>
      <c r="F312" s="137" t="s">
        <v>606</v>
      </c>
      <c r="G312" s="137" t="s">
        <v>994</v>
      </c>
      <c r="H312" s="138">
        <v>6</v>
      </c>
      <c r="I312" s="137" t="s">
        <v>976</v>
      </c>
    </row>
    <row r="313" spans="2:9" x14ac:dyDescent="0.3">
      <c r="B313" s="137" t="s">
        <v>964</v>
      </c>
      <c r="C313" s="137" t="s">
        <v>1193</v>
      </c>
      <c r="D313" s="137" t="s">
        <v>965</v>
      </c>
      <c r="E313" s="137" t="s">
        <v>605</v>
      </c>
      <c r="F313" s="137" t="s">
        <v>606</v>
      </c>
      <c r="G313" s="137" t="s">
        <v>1016</v>
      </c>
      <c r="H313" s="138">
        <v>5</v>
      </c>
      <c r="I313" s="137" t="s">
        <v>1017</v>
      </c>
    </row>
    <row r="314" spans="2:9" x14ac:dyDescent="0.3">
      <c r="B314" s="137" t="s">
        <v>1313</v>
      </c>
      <c r="C314" s="137" t="s">
        <v>648</v>
      </c>
      <c r="D314" s="137" t="s">
        <v>1314</v>
      </c>
      <c r="E314" s="137" t="s">
        <v>641</v>
      </c>
      <c r="F314" s="137" t="s">
        <v>1099</v>
      </c>
      <c r="G314" s="137" t="s">
        <v>973</v>
      </c>
      <c r="H314" s="138">
        <v>4</v>
      </c>
      <c r="I314" s="137" t="s">
        <v>985</v>
      </c>
    </row>
    <row r="315" spans="2:9" x14ac:dyDescent="0.3">
      <c r="B315" s="137" t="s">
        <v>966</v>
      </c>
      <c r="C315" s="137" t="s">
        <v>979</v>
      </c>
      <c r="D315" s="137" t="s">
        <v>967</v>
      </c>
      <c r="E315" s="137" t="s">
        <v>641</v>
      </c>
      <c r="F315" s="137" t="s">
        <v>606</v>
      </c>
      <c r="G315" s="137" t="s">
        <v>620</v>
      </c>
      <c r="H315" s="138">
        <v>2</v>
      </c>
      <c r="I315" s="137" t="s">
        <v>978</v>
      </c>
    </row>
    <row r="316" spans="2:9" x14ac:dyDescent="0.3">
      <c r="B316" s="137" t="s">
        <v>1319</v>
      </c>
      <c r="C316" s="137" t="s">
        <v>1111</v>
      </c>
      <c r="D316" s="137" t="s">
        <v>1321</v>
      </c>
      <c r="E316" s="137" t="s">
        <v>605</v>
      </c>
      <c r="F316" s="137" t="s">
        <v>606</v>
      </c>
      <c r="G316" s="137" t="s">
        <v>1016</v>
      </c>
      <c r="H316" s="138">
        <v>5</v>
      </c>
      <c r="I316" s="137" t="s">
        <v>999</v>
      </c>
    </row>
    <row r="317" spans="2:9" x14ac:dyDescent="0.3">
      <c r="B317" s="137" t="s">
        <v>1320</v>
      </c>
      <c r="C317" s="137" t="s">
        <v>648</v>
      </c>
      <c r="D317" s="137" t="s">
        <v>1322</v>
      </c>
      <c r="E317" s="137" t="s">
        <v>641</v>
      </c>
      <c r="F317" s="137" t="s">
        <v>601</v>
      </c>
      <c r="G317" s="137" t="s">
        <v>973</v>
      </c>
      <c r="H317" s="138">
        <v>4</v>
      </c>
      <c r="I317" s="137" t="s">
        <v>985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'\\10.33.0.12\users\New folder\Query\[ihura.xls]ValueList_Helper'!#REF!</xm:f>
          </x14:formula1>
          <xm:sqref>E206:G206 C206</xm:sqref>
        </x14:dataValidation>
        <x14:dataValidation type="list" allowBlank="1" showInputMessage="1">
          <x14:formula1>
            <xm:f>'\\10.33.0.12\users\New folder\Query\[Well.xls]ValueList_Helper'!#REF!</xm:f>
          </x14:formula1>
          <xm:sqref>E205:G205 C205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Jan'19</vt:lpstr>
      <vt:lpstr>Master List</vt:lpstr>
      <vt:lpstr>'Jan''19'!Print_Area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Henry Wokwera</cp:lastModifiedBy>
  <cp:lastPrinted>2019-03-20T16:49:58Z</cp:lastPrinted>
  <dcterms:created xsi:type="dcterms:W3CDTF">2017-11-05T08:06:43Z</dcterms:created>
  <dcterms:modified xsi:type="dcterms:W3CDTF">2019-08-01T12:59:42Z</dcterms:modified>
</cp:coreProperties>
</file>