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primer20k_vdp_cartridge_test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H14" i="1" s="1"/>
  <c r="H15" i="1"/>
  <c r="F9" i="1"/>
  <c r="F8" i="1"/>
  <c r="D30" i="1"/>
  <c r="D29" i="1"/>
  <c r="F6" i="1"/>
  <c r="F15" i="1"/>
  <c r="F14" i="1"/>
  <c r="F12" i="1"/>
  <c r="F11" i="1"/>
  <c r="D3" i="1"/>
  <c r="F3" i="1"/>
  <c r="F21" i="1" s="1"/>
  <c r="F2" i="1"/>
  <c r="F23" i="1" s="1"/>
  <c r="F5" i="1" l="1"/>
  <c r="F24" i="1"/>
  <c r="F27" i="1"/>
  <c r="F26" i="1"/>
  <c r="F17" i="1"/>
  <c r="F29" i="1"/>
  <c r="F32" i="1" s="1"/>
  <c r="F18" i="1"/>
  <c r="F30" i="1"/>
  <c r="F33" i="1" s="1"/>
  <c r="F20" i="1"/>
</calcChain>
</file>

<file path=xl/sharedStrings.xml><?xml version="1.0" encoding="utf-8"?>
<sst xmlns="http://schemas.openxmlformats.org/spreadsheetml/2006/main" count="73" uniqueCount="14">
  <si>
    <t>MHz</t>
    <phoneticPr fontId="1"/>
  </si>
  <si>
    <t>clk</t>
    <phoneticPr fontId="1"/>
  </si>
  <si>
    <t>usec</t>
    <phoneticPr fontId="1"/>
  </si>
  <si>
    <t>1Hの映像期間</t>
    <rPh sb="3" eb="5">
      <t>エイゾウ</t>
    </rPh>
    <rPh sb="5" eb="7">
      <t>キカン</t>
    </rPh>
    <phoneticPr fontId="1"/>
  </si>
  <si>
    <t>1Hの時間</t>
    <rPh sb="3" eb="5">
      <t>ジカン</t>
    </rPh>
    <phoneticPr fontId="1"/>
  </si>
  <si>
    <t>1Hの復帰期間</t>
    <rPh sb="3" eb="5">
      <t>フッキ</t>
    </rPh>
    <rPh sb="5" eb="7">
      <t>キカン</t>
    </rPh>
    <phoneticPr fontId="1"/>
  </si>
  <si>
    <t>1Hのブランキング期間</t>
    <rPh sb="9" eb="11">
      <t>キカン</t>
    </rPh>
    <phoneticPr fontId="1"/>
  </si>
  <si>
    <t>1Vのブランキング期間</t>
    <rPh sb="9" eb="11">
      <t>キカン</t>
    </rPh>
    <phoneticPr fontId="1"/>
  </si>
  <si>
    <t>H</t>
    <phoneticPr fontId="1"/>
  </si>
  <si>
    <t>1Vの映像期間</t>
    <rPh sb="3" eb="5">
      <t>エイゾウ</t>
    </rPh>
    <rPh sb="5" eb="7">
      <t>キカン</t>
    </rPh>
    <phoneticPr fontId="1"/>
  </si>
  <si>
    <t>1Vの時間</t>
    <rPh sb="3" eb="5">
      <t>ジカン</t>
    </rPh>
    <phoneticPr fontId="1"/>
  </si>
  <si>
    <t>フレーム更新周波数</t>
    <rPh sb="4" eb="6">
      <t>コウシン</t>
    </rPh>
    <rPh sb="6" eb="9">
      <t>シュウハスウ</t>
    </rPh>
    <phoneticPr fontId="1"/>
  </si>
  <si>
    <t>Hz</t>
    <phoneticPr fontId="1"/>
  </si>
  <si>
    <t>1Hの映像期間の前の助走期間</t>
    <rPh sb="3" eb="5">
      <t>エイゾウ</t>
    </rPh>
    <rPh sb="5" eb="7">
      <t>キカン</t>
    </rPh>
    <rPh sb="8" eb="9">
      <t>マエ</t>
    </rPh>
    <rPh sb="10" eb="12">
      <t>ジョソウ</t>
    </rPh>
    <rPh sb="12" eb="14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</si>
</sst>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670001</xdr:colOff>
      <xdr:row>0</xdr:row>
      <xdr:rowOff>158922</xdr:rowOff>
    </xdr:from>
    <xdr:to>
      <xdr:col>15</xdr:col>
      <xdr:colOff>311292</xdr:colOff>
      <xdr:row>15</xdr:row>
      <xdr:rowOff>32845</xdr:rowOff>
    </xdr:to>
    <xdr:pic>
      <xdr:nvPicPr>
        <xdr:cNvPr id="2" name="図 1" descr="http://ele-tech.net/ele-tech/wp-content/uploads/2016/02/VGA-hsyn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484" y="158922"/>
          <a:ext cx="4423498" cy="243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245679</xdr:colOff>
      <xdr:row>18</xdr:row>
      <xdr:rowOff>123308</xdr:rowOff>
    </xdr:from>
    <xdr:to>
      <xdr:col>19</xdr:col>
      <xdr:colOff>181002</xdr:colOff>
      <xdr:row>34</xdr:row>
      <xdr:rowOff>131378</xdr:rowOff>
    </xdr:to>
    <xdr:pic>
      <xdr:nvPicPr>
        <xdr:cNvPr id="3" name="図 2" descr="http://ele-tech.net/ele-tech/wp-content/uploads/2016/02/VGA-vsync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334" y="3197584"/>
          <a:ext cx="6767047" cy="2740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45" zoomScaleNormal="145" workbookViewId="0">
      <selection activeCell="H19" sqref="H19"/>
    </sheetView>
  </sheetViews>
  <sheetFormatPr defaultRowHeight="13.5" x14ac:dyDescent="0.15"/>
  <cols>
    <col min="1" max="1" width="28" bestFit="1" customWidth="1"/>
    <col min="2" max="2" width="9.5" bestFit="1" customWidth="1"/>
    <col min="3" max="3" width="4" customWidth="1"/>
    <col min="4" max="4" width="5.25" customWidth="1"/>
    <col min="5" max="5" width="4" customWidth="1"/>
    <col min="6" max="6" width="9.5" style="3" customWidth="1"/>
    <col min="7" max="7" width="5.375" bestFit="1" customWidth="1"/>
  </cols>
  <sheetData>
    <row r="1" spans="1:8" x14ac:dyDescent="0.15">
      <c r="B1" s="1"/>
      <c r="C1" s="1"/>
      <c r="D1" s="1"/>
      <c r="E1" s="1"/>
    </row>
    <row r="2" spans="1:8" x14ac:dyDescent="0.15">
      <c r="A2" s="1" t="s">
        <v>4</v>
      </c>
      <c r="B2" s="1">
        <v>25</v>
      </c>
      <c r="C2" t="s">
        <v>0</v>
      </c>
      <c r="D2" s="1">
        <v>800</v>
      </c>
      <c r="E2" s="1" t="s">
        <v>1</v>
      </c>
      <c r="F2" s="3">
        <f>D2*1000*1000/(B2*1000*1000)</f>
        <v>32</v>
      </c>
      <c r="G2" t="s">
        <v>2</v>
      </c>
    </row>
    <row r="3" spans="1:8" x14ac:dyDescent="0.15">
      <c r="A3" s="1"/>
      <c r="B3" s="1">
        <v>21.477270000000001</v>
      </c>
      <c r="C3" t="s">
        <v>0</v>
      </c>
      <c r="D3" s="1">
        <f>1368/2</f>
        <v>684</v>
      </c>
      <c r="E3" s="1" t="s">
        <v>1</v>
      </c>
      <c r="F3" s="3">
        <f>D3*1000*1000/(B3*1000*1000)</f>
        <v>31.847623091761662</v>
      </c>
      <c r="G3" t="s">
        <v>2</v>
      </c>
    </row>
    <row r="4" spans="1:8" x14ac:dyDescent="0.15">
      <c r="A4" s="1"/>
      <c r="B4" s="1"/>
      <c r="C4" s="1"/>
      <c r="D4" s="1"/>
      <c r="E4" s="1"/>
    </row>
    <row r="5" spans="1:8" x14ac:dyDescent="0.15">
      <c r="A5" s="1" t="s">
        <v>6</v>
      </c>
      <c r="B5" s="1">
        <v>25</v>
      </c>
      <c r="C5" t="s">
        <v>0</v>
      </c>
      <c r="D5" s="1">
        <f>752-656</f>
        <v>96</v>
      </c>
      <c r="E5" s="1" t="s">
        <v>1</v>
      </c>
      <c r="F5" s="3">
        <f>D5*1000*1000/(B5*1000*1000)</f>
        <v>3.84</v>
      </c>
      <c r="G5" t="s">
        <v>2</v>
      </c>
    </row>
    <row r="6" spans="1:8" x14ac:dyDescent="0.15">
      <c r="A6" s="1"/>
      <c r="B6" s="1">
        <v>21.477270000000001</v>
      </c>
      <c r="C6" t="s">
        <v>0</v>
      </c>
      <c r="D6" s="1">
        <v>80</v>
      </c>
      <c r="E6" s="1" t="s">
        <v>1</v>
      </c>
      <c r="F6" s="3">
        <f>D6*1000*1000/(B6*1000*1000)</f>
        <v>3.724868197866861</v>
      </c>
      <c r="G6" t="s">
        <v>2</v>
      </c>
    </row>
    <row r="7" spans="1:8" x14ac:dyDescent="0.15">
      <c r="A7" s="1"/>
      <c r="B7" s="1"/>
      <c r="C7" s="1"/>
      <c r="D7" s="1"/>
      <c r="E7" s="1"/>
    </row>
    <row r="8" spans="1:8" x14ac:dyDescent="0.15">
      <c r="A8" s="1" t="s">
        <v>13</v>
      </c>
      <c r="B8" s="1">
        <v>25</v>
      </c>
      <c r="C8" t="s">
        <v>0</v>
      </c>
      <c r="D8" s="1">
        <v>48</v>
      </c>
      <c r="E8" s="1" t="s">
        <v>1</v>
      </c>
      <c r="F8" s="3">
        <f>D8*1000*1000/(B8*1000*1000)</f>
        <v>1.92</v>
      </c>
      <c r="G8" t="s">
        <v>2</v>
      </c>
    </row>
    <row r="9" spans="1:8" x14ac:dyDescent="0.15">
      <c r="A9" s="1"/>
      <c r="B9" s="1">
        <v>21.477270000000001</v>
      </c>
      <c r="C9" t="s">
        <v>0</v>
      </c>
      <c r="D9" s="1">
        <v>41</v>
      </c>
      <c r="E9" s="1" t="s">
        <v>1</v>
      </c>
      <c r="F9" s="3">
        <f>D9*1000*1000/(B9*1000*1000)</f>
        <v>1.9089949514067663</v>
      </c>
      <c r="G9" t="s">
        <v>2</v>
      </c>
    </row>
    <row r="10" spans="1:8" x14ac:dyDescent="0.15">
      <c r="A10" s="1"/>
      <c r="B10" s="1"/>
      <c r="C10" s="1"/>
      <c r="D10" s="1"/>
      <c r="E10" s="1"/>
    </row>
    <row r="11" spans="1:8" x14ac:dyDescent="0.15">
      <c r="A11" s="1" t="s">
        <v>3</v>
      </c>
      <c r="B11" s="1">
        <v>25</v>
      </c>
      <c r="C11" t="s">
        <v>0</v>
      </c>
      <c r="D11" s="1">
        <v>640</v>
      </c>
      <c r="E11" s="1" t="s">
        <v>1</v>
      </c>
      <c r="F11" s="3">
        <f>D11*1000*1000/(B11*1000*1000)</f>
        <v>25.6</v>
      </c>
      <c r="G11" t="s">
        <v>2</v>
      </c>
    </row>
    <row r="12" spans="1:8" x14ac:dyDescent="0.15">
      <c r="A12" s="1"/>
      <c r="B12" s="1">
        <v>21.477270000000001</v>
      </c>
      <c r="C12" t="s">
        <v>0</v>
      </c>
      <c r="D12" s="1">
        <v>550</v>
      </c>
      <c r="E12" s="1" t="s">
        <v>1</v>
      </c>
      <c r="F12" s="3">
        <f>D12*1000*1000/(B12*1000*1000)</f>
        <v>25.608468860334671</v>
      </c>
      <c r="G12" t="s">
        <v>2</v>
      </c>
    </row>
    <row r="13" spans="1:8" x14ac:dyDescent="0.15">
      <c r="A13" s="1"/>
      <c r="B13" s="1"/>
      <c r="C13" s="1"/>
      <c r="D13" s="1"/>
      <c r="E13" s="1"/>
    </row>
    <row r="14" spans="1:8" x14ac:dyDescent="0.15">
      <c r="A14" s="1" t="s">
        <v>5</v>
      </c>
      <c r="B14" s="1">
        <v>25</v>
      </c>
      <c r="C14" t="s">
        <v>0</v>
      </c>
      <c r="D14" s="1">
        <v>16</v>
      </c>
      <c r="E14" s="1" t="s">
        <v>1</v>
      </c>
      <c r="F14" s="3">
        <f>D14*1000*1000/(B14*1000*1000)</f>
        <v>0.64</v>
      </c>
      <c r="G14" t="s">
        <v>2</v>
      </c>
      <c r="H14">
        <f>D5+D8+D11+D14</f>
        <v>800</v>
      </c>
    </row>
    <row r="15" spans="1:8" x14ac:dyDescent="0.15">
      <c r="A15" s="1"/>
      <c r="B15" s="1">
        <v>21.477270000000001</v>
      </c>
      <c r="C15" t="s">
        <v>0</v>
      </c>
      <c r="D15" s="1">
        <v>13</v>
      </c>
      <c r="E15" s="1" t="s">
        <v>1</v>
      </c>
      <c r="F15" s="3">
        <f>D15*1000*1000/(B15*1000*1000)</f>
        <v>0.60529108215336491</v>
      </c>
      <c r="G15" t="s">
        <v>2</v>
      </c>
      <c r="H15">
        <f>D6+D9+D12+D15</f>
        <v>684</v>
      </c>
    </row>
    <row r="16" spans="1:8" x14ac:dyDescent="0.15">
      <c r="A16" s="1"/>
      <c r="B16" s="1"/>
      <c r="C16" s="1"/>
      <c r="D16" s="1"/>
      <c r="E16" s="1"/>
    </row>
    <row r="17" spans="1:7" x14ac:dyDescent="0.15">
      <c r="A17" s="1" t="s">
        <v>7</v>
      </c>
      <c r="B17" s="1">
        <v>25</v>
      </c>
      <c r="C17" t="s">
        <v>0</v>
      </c>
      <c r="D17" s="1">
        <v>2</v>
      </c>
      <c r="E17" s="2" t="s">
        <v>8</v>
      </c>
      <c r="F17" s="3">
        <f>$F$2*D17</f>
        <v>64</v>
      </c>
      <c r="G17" t="s">
        <v>2</v>
      </c>
    </row>
    <row r="18" spans="1:7" x14ac:dyDescent="0.15">
      <c r="A18" s="1"/>
      <c r="B18" s="1">
        <v>21.477270000000001</v>
      </c>
      <c r="C18" t="s">
        <v>0</v>
      </c>
      <c r="D18" s="1">
        <v>2</v>
      </c>
      <c r="E18" s="2" t="s">
        <v>8</v>
      </c>
      <c r="F18" s="3">
        <f>$F$3*D18</f>
        <v>63.695246183523324</v>
      </c>
      <c r="G18" t="s">
        <v>2</v>
      </c>
    </row>
    <row r="19" spans="1:7" x14ac:dyDescent="0.15">
      <c r="A19" s="1"/>
      <c r="B19" s="1"/>
      <c r="C19" s="1"/>
      <c r="D19" s="1"/>
      <c r="E19" s="1"/>
    </row>
    <row r="20" spans="1:7" x14ac:dyDescent="0.15">
      <c r="A20" s="1"/>
      <c r="B20" s="1">
        <v>25</v>
      </c>
      <c r="C20" t="s">
        <v>0</v>
      </c>
      <c r="D20" s="1">
        <v>33</v>
      </c>
      <c r="E20" s="2" t="s">
        <v>8</v>
      </c>
      <c r="F20" s="3">
        <f>$F$2*D20</f>
        <v>1056</v>
      </c>
      <c r="G20" t="s">
        <v>2</v>
      </c>
    </row>
    <row r="21" spans="1:7" x14ac:dyDescent="0.15">
      <c r="A21" s="1"/>
      <c r="B21" s="1">
        <v>21.477270000000001</v>
      </c>
      <c r="C21" t="s">
        <v>0</v>
      </c>
      <c r="D21" s="1">
        <v>32</v>
      </c>
      <c r="E21" s="2" t="s">
        <v>8</v>
      </c>
      <c r="F21" s="3">
        <f>$F$3*D21</f>
        <v>1019.1239389363732</v>
      </c>
      <c r="G21" t="s">
        <v>2</v>
      </c>
    </row>
    <row r="22" spans="1:7" x14ac:dyDescent="0.15">
      <c r="A22" s="1"/>
      <c r="B22" s="1"/>
      <c r="C22" s="1"/>
      <c r="D22" s="1"/>
      <c r="E22" s="1"/>
    </row>
    <row r="23" spans="1:7" x14ac:dyDescent="0.15">
      <c r="A23" s="1" t="s">
        <v>9</v>
      </c>
      <c r="B23" s="1">
        <v>25</v>
      </c>
      <c r="C23" t="s">
        <v>0</v>
      </c>
      <c r="D23" s="1">
        <v>480</v>
      </c>
      <c r="E23" s="2" t="s">
        <v>8</v>
      </c>
      <c r="F23" s="3">
        <f>$F$2*D23</f>
        <v>15360</v>
      </c>
      <c r="G23" t="s">
        <v>2</v>
      </c>
    </row>
    <row r="24" spans="1:7" x14ac:dyDescent="0.15">
      <c r="A24" s="1"/>
      <c r="B24" s="1">
        <v>21.477270000000001</v>
      </c>
      <c r="C24" t="s">
        <v>0</v>
      </c>
      <c r="D24" s="1">
        <v>480</v>
      </c>
      <c r="E24" s="2" t="s">
        <v>8</v>
      </c>
      <c r="F24" s="3">
        <f>$F$3*D24</f>
        <v>15286.859084045598</v>
      </c>
      <c r="G24" t="s">
        <v>2</v>
      </c>
    </row>
    <row r="25" spans="1:7" x14ac:dyDescent="0.15">
      <c r="A25" s="1"/>
      <c r="B25" s="1"/>
      <c r="C25" s="1"/>
      <c r="D25" s="1"/>
      <c r="E25" s="1"/>
    </row>
    <row r="26" spans="1:7" x14ac:dyDescent="0.15">
      <c r="B26" s="1">
        <v>25</v>
      </c>
      <c r="C26" t="s">
        <v>0</v>
      </c>
      <c r="D26" s="1">
        <v>10</v>
      </c>
      <c r="E26" s="2" t="s">
        <v>8</v>
      </c>
      <c r="F26" s="3">
        <f>$F$2*D26</f>
        <v>320</v>
      </c>
      <c r="G26" t="s">
        <v>2</v>
      </c>
    </row>
    <row r="27" spans="1:7" x14ac:dyDescent="0.15">
      <c r="B27" s="1">
        <v>21.477270000000001</v>
      </c>
      <c r="C27" t="s">
        <v>0</v>
      </c>
      <c r="D27" s="1">
        <v>10</v>
      </c>
      <c r="E27" s="2" t="s">
        <v>8</v>
      </c>
      <c r="F27" s="3">
        <f>$F$3*D27</f>
        <v>318.47623091761659</v>
      </c>
      <c r="G27" t="s">
        <v>2</v>
      </c>
    </row>
    <row r="29" spans="1:7" x14ac:dyDescent="0.15">
      <c r="A29" t="s">
        <v>10</v>
      </c>
      <c r="B29" s="1">
        <v>25</v>
      </c>
      <c r="C29" t="s">
        <v>0</v>
      </c>
      <c r="D29" s="1">
        <f>D17+D20+D23+D26</f>
        <v>525</v>
      </c>
      <c r="E29" s="2" t="s">
        <v>8</v>
      </c>
      <c r="F29" s="3">
        <f>$F$2*D29</f>
        <v>16800</v>
      </c>
      <c r="G29" t="s">
        <v>2</v>
      </c>
    </row>
    <row r="30" spans="1:7" x14ac:dyDescent="0.15">
      <c r="B30" s="1">
        <v>21.477270000000001</v>
      </c>
      <c r="C30" t="s">
        <v>0</v>
      </c>
      <c r="D30" s="1">
        <f>D18+D21+D24+D27</f>
        <v>524</v>
      </c>
      <c r="E30" s="2" t="s">
        <v>8</v>
      </c>
      <c r="F30" s="3">
        <f>$F$3*D30</f>
        <v>16688.15450008311</v>
      </c>
      <c r="G30" t="s">
        <v>2</v>
      </c>
    </row>
    <row r="32" spans="1:7" x14ac:dyDescent="0.15">
      <c r="A32" t="s">
        <v>11</v>
      </c>
      <c r="B32" s="1">
        <v>25</v>
      </c>
      <c r="C32" t="s">
        <v>0</v>
      </c>
      <c r="F32" s="3">
        <f>1000000/F29</f>
        <v>59.523809523809526</v>
      </c>
      <c r="G32" t="s">
        <v>12</v>
      </c>
    </row>
    <row r="33" spans="2:7" x14ac:dyDescent="0.15">
      <c r="B33" s="1">
        <v>21.477270000000001</v>
      </c>
      <c r="C33" t="s">
        <v>0</v>
      </c>
      <c r="F33" s="3">
        <f>1000000/F30</f>
        <v>59.922743404312314</v>
      </c>
      <c r="G33" t="s"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2025-05-19T21:18:53Z</dcterms:created>
  <dcterms:modified xsi:type="dcterms:W3CDTF">2025-05-23T23:06:09Z</dcterms:modified>
</cp:coreProperties>
</file>