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fed0fad74f36a9/Public/Python/steelpy_05/"/>
    </mc:Choice>
  </mc:AlternateContent>
  <xr:revisionPtr revIDLastSave="0" documentId="13_ncr:1_{437BD54E-C8F4-4375-9BC1-BC0B0B0AFC18}" xr6:coauthVersionLast="47" xr6:coauthVersionMax="47" xr10:uidLastSave="{00000000-0000-0000-0000-000000000000}"/>
  <bookViews>
    <workbookView xWindow="39765" yWindow="1425" windowWidth="25230" windowHeight="12825" tabRatio="712" xr2:uid="{7B80D576-5265-46D6-B164-3A7B65D7D08E}"/>
  </bookViews>
  <sheets>
    <sheet name="Caisson Supports" sheetId="1" r:id="rId1"/>
    <sheet name="Caisson Spans" sheetId="2" r:id="rId2"/>
    <sheet name="Caisson Sections" sheetId="3" r:id="rId3"/>
    <sheet name="Sheet1" sheetId="6" r:id="rId4"/>
    <sheet name="Marine Growth" sheetId="4" r:id="rId5"/>
    <sheet name="Metocean Criteri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6" l="1"/>
  <c r="G8" i="6"/>
  <c r="G6" i="6"/>
  <c r="G4" i="6"/>
  <c r="G3" i="6"/>
  <c r="B4" i="6" l="1"/>
  <c r="B5" i="6" s="1"/>
  <c r="B6" i="6" s="1"/>
  <c r="B7" i="6" s="1"/>
  <c r="B8" i="6" s="1"/>
  <c r="B3" i="6"/>
  <c r="E3" i="6" l="1"/>
  <c r="F4" i="6" s="1"/>
  <c r="E4" i="6"/>
  <c r="F5" i="6" s="1"/>
  <c r="E5" i="6"/>
  <c r="F6" i="6" s="1"/>
  <c r="E6" i="6"/>
  <c r="E2" i="6"/>
  <c r="C8" i="6"/>
  <c r="C3" i="6"/>
  <c r="C4" i="6"/>
  <c r="C5" i="6"/>
  <c r="C6" i="6"/>
  <c r="D7" i="6" s="1"/>
  <c r="C7" i="6"/>
  <c r="C2" i="6"/>
  <c r="D6" i="6" l="1"/>
  <c r="F3" i="6"/>
  <c r="D5" i="6"/>
  <c r="D3" i="6"/>
  <c r="D4" i="6"/>
  <c r="D8" i="6"/>
</calcChain>
</file>

<file path=xl/sharedStrings.xml><?xml version="1.0" encoding="utf-8"?>
<sst xmlns="http://schemas.openxmlformats.org/spreadsheetml/2006/main" count="88" uniqueCount="62">
  <si>
    <t>DWS Flange</t>
  </si>
  <si>
    <t>Fixed</t>
  </si>
  <si>
    <t>NULL</t>
  </si>
  <si>
    <t>Termination</t>
  </si>
  <si>
    <t>Free</t>
  </si>
  <si>
    <t>NodeNo</t>
  </si>
  <si>
    <t>SupportNo</t>
  </si>
  <si>
    <t>EquipmentID</t>
  </si>
  <si>
    <t>x</t>
  </si>
  <si>
    <t>y</t>
  </si>
  <si>
    <t>z</t>
  </si>
  <si>
    <t>Support Type</t>
  </si>
  <si>
    <t>Support Fixity</t>
  </si>
  <si>
    <t>Support SN-Curve</t>
  </si>
  <si>
    <t>SP143-1</t>
  </si>
  <si>
    <t>SP143-2</t>
  </si>
  <si>
    <t>Guide</t>
  </si>
  <si>
    <t>Pinned</t>
  </si>
  <si>
    <t>SP143-3</t>
  </si>
  <si>
    <t>SP143-4</t>
  </si>
  <si>
    <t>SP143-5</t>
  </si>
  <si>
    <t>SPAN143-1</t>
  </si>
  <si>
    <t>SPAN143-2</t>
  </si>
  <si>
    <t>SPAN143-3</t>
  </si>
  <si>
    <t>SPAN143-4</t>
  </si>
  <si>
    <t>x_Node_Start</t>
  </si>
  <si>
    <t>y_Node_Start</t>
  </si>
  <si>
    <t>z_Node_Start</t>
  </si>
  <si>
    <t>x_Node_End</t>
  </si>
  <si>
    <t>y_Node_End</t>
  </si>
  <si>
    <t>z_Node_End</t>
  </si>
  <si>
    <t>SECT143-1</t>
  </si>
  <si>
    <t>SECT143-2</t>
  </si>
  <si>
    <t>SECT143-3</t>
  </si>
  <si>
    <t>SECT143-4</t>
  </si>
  <si>
    <t>SECT143-5</t>
  </si>
  <si>
    <t>SECT143-6</t>
  </si>
  <si>
    <t>SpanNo</t>
  </si>
  <si>
    <t>OD</t>
  </si>
  <si>
    <t>WT</t>
  </si>
  <si>
    <t>Length</t>
  </si>
  <si>
    <t>Yield</t>
  </si>
  <si>
    <t>MarineGrowthID</t>
  </si>
  <si>
    <t>AssetID</t>
  </si>
  <si>
    <t>TopElevation_m</t>
  </si>
  <si>
    <t>BottomElevation_m</t>
  </si>
  <si>
    <t>Thickness_mm</t>
  </si>
  <si>
    <t>CriteriaID</t>
  </si>
  <si>
    <t>MetoceanEvent</t>
  </si>
  <si>
    <t>ReturnPeriod_Yrs</t>
  </si>
  <si>
    <t>StormSurge_m</t>
  </si>
  <si>
    <t>StormTide_m</t>
  </si>
  <si>
    <t>WaveHeightHmax_m</t>
  </si>
  <si>
    <t>WavePeriod_Sec</t>
  </si>
  <si>
    <t>CrestElevation_m</t>
  </si>
  <si>
    <t>SurgeTideReference</t>
  </si>
  <si>
    <t>EWLCrestElevation_m</t>
  </si>
  <si>
    <t>Extreme Storm</t>
  </si>
  <si>
    <t>MSL</t>
  </si>
  <si>
    <t>Caisson</t>
  </si>
  <si>
    <t>Supports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</si>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</sst>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Supports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26.44</c:v>
                </c:pt>
                <c:pt idx="1">
                  <c:v>10</c:v>
                </c:pt>
                <c:pt idx="2">
                  <c:v>-15.5</c:v>
                </c:pt>
                <c:pt idx="3">
                  <c:v>-43.1</c:v>
                </c:pt>
                <c:pt idx="4">
                  <c:v>-44.188000000000002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7-4BD4-8C0E-61D1D023B43B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Caisson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28.1</c:v>
                </c:pt>
                <c:pt idx="1">
                  <c:v>11.5</c:v>
                </c:pt>
                <c:pt idx="2">
                  <c:v>8.5</c:v>
                </c:pt>
                <c:pt idx="3">
                  <c:v>-14</c:v>
                </c:pt>
                <c:pt idx="4">
                  <c:v>-17</c:v>
                </c:pt>
                <c:pt idx="5">
                  <c:v>-41.6</c:v>
                </c:pt>
                <c:pt idx="6">
                  <c:v>-44.2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7-4BD4-8C0E-61D1D023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221584"/>
        <c:axId val="1320059728"/>
      </c:scatterChart>
      <c:valAx>
        <c:axId val="108622158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728"/>
        <c:crosses val="autoZero"/>
        <c:crossBetween val="midCat"/>
      </c:valAx>
      <c:valAx>
        <c:axId val="13200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</a:t>
                </a:r>
                <a:r>
                  <a:rPr lang="en-GB" baseline="0"/>
                  <a:t> elevation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142874</xdr:rowOff>
    </xdr:from>
    <xdr:to>
      <xdr:col>16</xdr:col>
      <xdr:colOff>276225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BFD9-8354-47D1-8D90-37EAE14BB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28CE-F7E5-40C1-BFDE-9474FF64301B}">
  <dimension ref="A1:I6"/>
  <sheetViews>
    <sheetView tabSelected="1" zoomScale="120" zoomScaleNormal="120" workbookViewId="0">
      <selection activeCell="F13" sqref="F13"/>
    </sheetView>
  </sheetViews>
  <sheetFormatPr defaultRowHeight="15" x14ac:dyDescent="0.25"/>
  <cols>
    <col min="1" max="2" width="9.140625" style="4"/>
    <col min="3" max="3" width="14.5703125" style="4" customWidth="1"/>
    <col min="4" max="6" width="9.140625" style="4"/>
    <col min="7" max="7" width="16.5703125" style="4" customWidth="1"/>
    <col min="8" max="8" width="18.85546875" style="4" customWidth="1"/>
    <col min="9" max="9" width="16.140625" style="4" customWidth="1"/>
    <col min="10" max="16384" width="9.140625" style="4"/>
  </cols>
  <sheetData>
    <row r="1" spans="1:9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 x14ac:dyDescent="0.25">
      <c r="A2" s="5" t="s">
        <v>14</v>
      </c>
      <c r="B2" s="6">
        <v>209</v>
      </c>
      <c r="C2" s="6">
        <v>143</v>
      </c>
      <c r="D2" s="6">
        <v>0</v>
      </c>
      <c r="E2" s="6">
        <v>26.44</v>
      </c>
      <c r="F2" s="6">
        <v>0</v>
      </c>
      <c r="G2" s="5" t="s">
        <v>0</v>
      </c>
      <c r="H2" s="5" t="s">
        <v>1</v>
      </c>
      <c r="I2" s="6" t="s">
        <v>2</v>
      </c>
    </row>
    <row r="3" spans="1:9" x14ac:dyDescent="0.25">
      <c r="A3" s="5" t="s">
        <v>15</v>
      </c>
      <c r="B3" s="6">
        <v>210</v>
      </c>
      <c r="C3" s="6">
        <v>143</v>
      </c>
      <c r="D3" s="6">
        <v>0</v>
      </c>
      <c r="E3" s="6">
        <v>10</v>
      </c>
      <c r="F3" s="6">
        <v>0</v>
      </c>
      <c r="G3" s="5" t="s">
        <v>16</v>
      </c>
      <c r="H3" s="5" t="s">
        <v>17</v>
      </c>
      <c r="I3" s="6" t="s">
        <v>2</v>
      </c>
    </row>
    <row r="4" spans="1:9" x14ac:dyDescent="0.25">
      <c r="A4" s="5" t="s">
        <v>18</v>
      </c>
      <c r="B4" s="6">
        <v>211</v>
      </c>
      <c r="C4" s="6">
        <v>143</v>
      </c>
      <c r="D4" s="6">
        <v>0</v>
      </c>
      <c r="E4" s="6">
        <v>-15.5</v>
      </c>
      <c r="F4" s="6">
        <v>0</v>
      </c>
      <c r="G4" s="5" t="s">
        <v>16</v>
      </c>
      <c r="H4" s="5" t="s">
        <v>17</v>
      </c>
      <c r="I4" s="6" t="s">
        <v>2</v>
      </c>
    </row>
    <row r="5" spans="1:9" x14ac:dyDescent="0.25">
      <c r="A5" s="5" t="s">
        <v>19</v>
      </c>
      <c r="B5" s="6">
        <v>212</v>
      </c>
      <c r="C5" s="6">
        <v>143</v>
      </c>
      <c r="D5" s="6">
        <v>0</v>
      </c>
      <c r="E5" s="6">
        <v>-43.1</v>
      </c>
      <c r="F5" s="6">
        <v>0</v>
      </c>
      <c r="G5" s="5" t="s">
        <v>16</v>
      </c>
      <c r="H5" s="5" t="s">
        <v>17</v>
      </c>
      <c r="I5" s="6" t="s">
        <v>2</v>
      </c>
    </row>
    <row r="6" spans="1:9" x14ac:dyDescent="0.25">
      <c r="A6" s="5" t="s">
        <v>20</v>
      </c>
      <c r="B6" s="6">
        <v>213</v>
      </c>
      <c r="C6" s="6">
        <v>143</v>
      </c>
      <c r="D6" s="6">
        <v>0</v>
      </c>
      <c r="E6" s="6">
        <v>-44.188000000000002</v>
      </c>
      <c r="F6" s="6">
        <v>0</v>
      </c>
      <c r="G6" s="5" t="s">
        <v>3</v>
      </c>
      <c r="H6" s="5" t="s">
        <v>4</v>
      </c>
      <c r="I6" s="6">
        <v>-999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24A4-6080-4514-9C23-FCDF6E5D0BB5}">
  <dimension ref="A1:H5"/>
  <sheetViews>
    <sheetView zoomScale="120" zoomScaleNormal="120" workbookViewId="0">
      <selection activeCell="E8" sqref="E8"/>
    </sheetView>
  </sheetViews>
  <sheetFormatPr defaultRowHeight="15" x14ac:dyDescent="0.25"/>
  <cols>
    <col min="1" max="2" width="9.140625" style="4"/>
    <col min="3" max="4" width="10" style="7" bestFit="1" customWidth="1"/>
    <col min="5" max="5" width="9.85546875" style="7" bestFit="1" customWidth="1"/>
    <col min="6" max="7" width="10" style="7" bestFit="1" customWidth="1"/>
    <col min="8" max="8" width="9.85546875" style="7" bestFit="1" customWidth="1"/>
    <col min="9" max="16384" width="9.140625" style="4"/>
  </cols>
  <sheetData>
    <row r="1" spans="1:8" x14ac:dyDescent="0.25">
      <c r="A1" s="2" t="s">
        <v>37</v>
      </c>
      <c r="B1" s="2" t="s">
        <v>7</v>
      </c>
      <c r="C1" s="2" t="s">
        <v>25</v>
      </c>
      <c r="D1" s="3" t="s">
        <v>26</v>
      </c>
      <c r="E1" s="3" t="s">
        <v>27</v>
      </c>
      <c r="F1" s="2" t="s">
        <v>28</v>
      </c>
      <c r="G1" s="3" t="s">
        <v>29</v>
      </c>
      <c r="H1" s="3" t="s">
        <v>30</v>
      </c>
    </row>
    <row r="2" spans="1:8" x14ac:dyDescent="0.25">
      <c r="A2" s="5" t="s">
        <v>21</v>
      </c>
      <c r="B2" s="6">
        <v>143</v>
      </c>
      <c r="C2" s="6">
        <v>0</v>
      </c>
      <c r="D2" s="6">
        <v>26.44</v>
      </c>
      <c r="E2" s="6">
        <v>0</v>
      </c>
      <c r="F2" s="6">
        <v>0</v>
      </c>
      <c r="G2" s="6">
        <v>10</v>
      </c>
      <c r="H2" s="6">
        <v>0</v>
      </c>
    </row>
    <row r="3" spans="1:8" x14ac:dyDescent="0.25">
      <c r="A3" s="5" t="s">
        <v>22</v>
      </c>
      <c r="B3" s="6">
        <v>143</v>
      </c>
      <c r="C3" s="6">
        <v>0</v>
      </c>
      <c r="D3" s="6">
        <v>10</v>
      </c>
      <c r="E3" s="6">
        <v>0</v>
      </c>
      <c r="F3" s="6">
        <v>0</v>
      </c>
      <c r="G3" s="6">
        <v>-15.5</v>
      </c>
      <c r="H3" s="6">
        <v>0</v>
      </c>
    </row>
    <row r="4" spans="1:8" x14ac:dyDescent="0.25">
      <c r="A4" s="5" t="s">
        <v>23</v>
      </c>
      <c r="B4" s="6">
        <v>143</v>
      </c>
      <c r="C4" s="6">
        <v>0</v>
      </c>
      <c r="D4" s="6">
        <v>-15.5</v>
      </c>
      <c r="E4" s="6">
        <v>0</v>
      </c>
      <c r="F4" s="6">
        <v>0</v>
      </c>
      <c r="G4" s="6">
        <v>-43.1</v>
      </c>
      <c r="H4" s="6">
        <v>0</v>
      </c>
    </row>
    <row r="5" spans="1:8" x14ac:dyDescent="0.25">
      <c r="A5" s="5" t="s">
        <v>24</v>
      </c>
      <c r="B5" s="6">
        <v>143</v>
      </c>
      <c r="C5" s="6">
        <v>0</v>
      </c>
      <c r="D5" s="6">
        <v>-43.1</v>
      </c>
      <c r="E5" s="6">
        <v>0</v>
      </c>
      <c r="F5" s="6">
        <v>0</v>
      </c>
      <c r="G5" s="6">
        <v>-44.188000000000002</v>
      </c>
      <c r="H5" s="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D1AC-4DE7-4AAE-A439-ED5C6A516B80}">
  <dimension ref="A1:L7"/>
  <sheetViews>
    <sheetView zoomScale="110" zoomScaleNormal="110" workbookViewId="0">
      <selection activeCell="D20" sqref="D20"/>
    </sheetView>
  </sheetViews>
  <sheetFormatPr defaultRowHeight="15" x14ac:dyDescent="0.25"/>
  <cols>
    <col min="1" max="1" width="9.85546875" style="4" bestFit="1" customWidth="1"/>
    <col min="2" max="2" width="9.7109375" style="4" bestFit="1" customWidth="1"/>
    <col min="3" max="4" width="10" style="4" bestFit="1" customWidth="1"/>
    <col min="5" max="5" width="9.85546875" style="4" bestFit="1" customWidth="1"/>
    <col min="6" max="7" width="9.140625" style="4"/>
    <col min="8" max="8" width="9" style="4" bestFit="1" customWidth="1"/>
    <col min="9" max="16384" width="9.140625" style="4"/>
  </cols>
  <sheetData>
    <row r="1" spans="1:12" x14ac:dyDescent="0.25">
      <c r="A1" s="2" t="s">
        <v>5</v>
      </c>
      <c r="B1" s="2" t="s">
        <v>7</v>
      </c>
      <c r="C1" s="2" t="s">
        <v>25</v>
      </c>
      <c r="D1" s="3" t="s">
        <v>26</v>
      </c>
      <c r="E1" s="3" t="s">
        <v>27</v>
      </c>
      <c r="F1" s="2" t="s">
        <v>28</v>
      </c>
      <c r="G1" s="3" t="s">
        <v>29</v>
      </c>
      <c r="H1" s="3" t="s">
        <v>30</v>
      </c>
      <c r="I1" s="3" t="s">
        <v>38</v>
      </c>
      <c r="J1" s="3" t="s">
        <v>39</v>
      </c>
      <c r="K1" s="3" t="s">
        <v>41</v>
      </c>
      <c r="L1" s="3" t="s">
        <v>40</v>
      </c>
    </row>
    <row r="2" spans="1:12" x14ac:dyDescent="0.25">
      <c r="A2" s="5" t="s">
        <v>31</v>
      </c>
      <c r="B2" s="6">
        <v>143</v>
      </c>
      <c r="C2" s="6">
        <v>0</v>
      </c>
      <c r="D2" s="6">
        <v>28.1</v>
      </c>
      <c r="E2" s="6">
        <v>0</v>
      </c>
      <c r="F2" s="6">
        <v>0</v>
      </c>
      <c r="G2" s="6">
        <v>11.5</v>
      </c>
      <c r="H2" s="6">
        <v>0</v>
      </c>
      <c r="I2" s="6">
        <v>762</v>
      </c>
      <c r="J2" s="6">
        <v>20</v>
      </c>
      <c r="K2" s="6">
        <v>345</v>
      </c>
      <c r="L2" s="6">
        <v>16.600000000000001</v>
      </c>
    </row>
    <row r="3" spans="1:12" x14ac:dyDescent="0.25">
      <c r="A3" s="5" t="s">
        <v>32</v>
      </c>
      <c r="B3" s="6">
        <v>143</v>
      </c>
      <c r="C3" s="6">
        <v>0</v>
      </c>
      <c r="D3" s="6">
        <v>11.5</v>
      </c>
      <c r="E3" s="6">
        <v>0</v>
      </c>
      <c r="F3" s="6">
        <v>0</v>
      </c>
      <c r="G3" s="6">
        <v>8.5</v>
      </c>
      <c r="H3" s="6">
        <v>0</v>
      </c>
      <c r="I3" s="6">
        <v>782</v>
      </c>
      <c r="J3" s="6">
        <v>30</v>
      </c>
      <c r="K3" s="6">
        <v>345</v>
      </c>
      <c r="L3" s="6">
        <v>3</v>
      </c>
    </row>
    <row r="4" spans="1:12" x14ac:dyDescent="0.25">
      <c r="A4" s="5" t="s">
        <v>33</v>
      </c>
      <c r="B4" s="6">
        <v>143</v>
      </c>
      <c r="C4" s="6">
        <v>0</v>
      </c>
      <c r="D4" s="6">
        <v>8.5</v>
      </c>
      <c r="E4" s="6">
        <v>0</v>
      </c>
      <c r="F4" s="6">
        <v>0</v>
      </c>
      <c r="G4" s="6">
        <v>-14</v>
      </c>
      <c r="H4" s="6">
        <v>0</v>
      </c>
      <c r="I4" s="6">
        <v>762</v>
      </c>
      <c r="J4" s="6">
        <v>20</v>
      </c>
      <c r="K4" s="6">
        <v>345</v>
      </c>
      <c r="L4" s="6">
        <v>22.5</v>
      </c>
    </row>
    <row r="5" spans="1:12" x14ac:dyDescent="0.25">
      <c r="A5" s="5" t="s">
        <v>34</v>
      </c>
      <c r="B5" s="6">
        <v>143</v>
      </c>
      <c r="C5" s="6">
        <v>0</v>
      </c>
      <c r="D5" s="6">
        <v>-14</v>
      </c>
      <c r="E5" s="6">
        <v>0</v>
      </c>
      <c r="F5" s="6">
        <v>0</v>
      </c>
      <c r="G5" s="6">
        <v>-17</v>
      </c>
      <c r="H5" s="6">
        <v>0</v>
      </c>
      <c r="I5" s="6">
        <v>782</v>
      </c>
      <c r="J5" s="6">
        <v>30</v>
      </c>
      <c r="K5" s="6">
        <v>345</v>
      </c>
      <c r="L5" s="6">
        <v>3</v>
      </c>
    </row>
    <row r="6" spans="1:12" x14ac:dyDescent="0.25">
      <c r="A6" s="5" t="s">
        <v>35</v>
      </c>
      <c r="B6" s="6">
        <v>143</v>
      </c>
      <c r="C6" s="6">
        <v>0</v>
      </c>
      <c r="D6" s="6">
        <v>-17</v>
      </c>
      <c r="E6" s="6">
        <v>0</v>
      </c>
      <c r="F6" s="6">
        <v>0</v>
      </c>
      <c r="G6" s="6">
        <v>-41.6</v>
      </c>
      <c r="H6" s="6">
        <v>0</v>
      </c>
      <c r="I6" s="6">
        <v>762</v>
      </c>
      <c r="J6" s="6">
        <v>20</v>
      </c>
      <c r="K6" s="6">
        <v>345</v>
      </c>
      <c r="L6" s="6">
        <v>24.6</v>
      </c>
    </row>
    <row r="7" spans="1:12" x14ac:dyDescent="0.25">
      <c r="A7" s="5" t="s">
        <v>36</v>
      </c>
      <c r="B7" s="6">
        <v>143</v>
      </c>
      <c r="C7" s="6">
        <v>0</v>
      </c>
      <c r="D7" s="6">
        <v>-41.6</v>
      </c>
      <c r="E7" s="6">
        <v>0</v>
      </c>
      <c r="F7" s="6">
        <v>0</v>
      </c>
      <c r="G7" s="6">
        <v>-44.2</v>
      </c>
      <c r="H7" s="6">
        <v>0</v>
      </c>
      <c r="I7" s="6">
        <v>782</v>
      </c>
      <c r="J7" s="6">
        <v>30</v>
      </c>
      <c r="K7" s="6">
        <v>345</v>
      </c>
      <c r="L7" s="6">
        <v>2.6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C170-DDDC-4853-91B9-D390A08CE1E1}">
  <dimension ref="A1:G9"/>
  <sheetViews>
    <sheetView workbookViewId="0">
      <selection activeCell="Q23" sqref="Q23"/>
    </sheetView>
  </sheetViews>
  <sheetFormatPr defaultRowHeight="15" x14ac:dyDescent="0.25"/>
  <cols>
    <col min="1" max="1" width="9.85546875" bestFit="1" customWidth="1"/>
  </cols>
  <sheetData>
    <row r="1" spans="1:7" x14ac:dyDescent="0.25">
      <c r="C1" t="s">
        <v>59</v>
      </c>
      <c r="D1" t="s">
        <v>40</v>
      </c>
      <c r="E1" t="s">
        <v>60</v>
      </c>
      <c r="F1" t="s">
        <v>40</v>
      </c>
      <c r="G1" s="1" t="s">
        <v>61</v>
      </c>
    </row>
    <row r="2" spans="1:7" x14ac:dyDescent="0.25">
      <c r="B2">
        <v>0</v>
      </c>
      <c r="C2">
        <f>'Caisson Sections'!D2</f>
        <v>28.1</v>
      </c>
      <c r="E2">
        <f>'Caisson Supports'!E2</f>
        <v>26.44</v>
      </c>
    </row>
    <row r="3" spans="1:7" x14ac:dyDescent="0.25">
      <c r="A3" t="s">
        <v>31</v>
      </c>
      <c r="B3">
        <f>B2</f>
        <v>0</v>
      </c>
      <c r="C3">
        <f>'Caisson Sections'!D3</f>
        <v>11.5</v>
      </c>
      <c r="D3">
        <f>C2-C3</f>
        <v>16.600000000000001</v>
      </c>
      <c r="E3">
        <f>'Caisson Supports'!E3</f>
        <v>10</v>
      </c>
      <c r="F3">
        <f>E2-E3</f>
        <v>16.440000000000001</v>
      </c>
      <c r="G3">
        <f>C2-E2</f>
        <v>1.6600000000000001</v>
      </c>
    </row>
    <row r="4" spans="1:7" x14ac:dyDescent="0.25">
      <c r="A4" t="s">
        <v>32</v>
      </c>
      <c r="B4">
        <f t="shared" ref="B4:B8" si="0">B3</f>
        <v>0</v>
      </c>
      <c r="C4">
        <f>'Caisson Sections'!D4</f>
        <v>8.5</v>
      </c>
      <c r="D4">
        <f t="shared" ref="D4:D8" si="1">C3-C4</f>
        <v>3</v>
      </c>
      <c r="E4">
        <f>'Caisson Supports'!E4</f>
        <v>-15.5</v>
      </c>
      <c r="F4">
        <f t="shared" ref="F4:F6" si="2">E3-E4</f>
        <v>25.5</v>
      </c>
      <c r="G4">
        <f>C3-E3</f>
        <v>1.5</v>
      </c>
    </row>
    <row r="5" spans="1:7" x14ac:dyDescent="0.25">
      <c r="A5" t="s">
        <v>33</v>
      </c>
      <c r="B5">
        <f t="shared" si="0"/>
        <v>0</v>
      </c>
      <c r="C5">
        <f>'Caisson Sections'!D5</f>
        <v>-14</v>
      </c>
      <c r="D5">
        <f t="shared" si="1"/>
        <v>22.5</v>
      </c>
      <c r="E5">
        <f>'Caisson Supports'!E5</f>
        <v>-43.1</v>
      </c>
      <c r="F5">
        <f t="shared" si="2"/>
        <v>27.6</v>
      </c>
    </row>
    <row r="6" spans="1:7" x14ac:dyDescent="0.25">
      <c r="A6" t="s">
        <v>34</v>
      </c>
      <c r="B6">
        <f t="shared" si="0"/>
        <v>0</v>
      </c>
      <c r="C6">
        <f>'Caisson Sections'!D6</f>
        <v>-17</v>
      </c>
      <c r="D6">
        <f t="shared" si="1"/>
        <v>3</v>
      </c>
      <c r="E6">
        <f>'Caisson Supports'!E6</f>
        <v>-44.188000000000002</v>
      </c>
      <c r="F6">
        <f t="shared" si="2"/>
        <v>1.088000000000001</v>
      </c>
      <c r="G6">
        <f>E4-C6</f>
        <v>1.5</v>
      </c>
    </row>
    <row r="7" spans="1:7" x14ac:dyDescent="0.25">
      <c r="A7" t="s">
        <v>35</v>
      </c>
      <c r="B7">
        <f t="shared" si="0"/>
        <v>0</v>
      </c>
      <c r="C7">
        <f>'Caisson Sections'!D7</f>
        <v>-41.6</v>
      </c>
      <c r="D7">
        <f t="shared" si="1"/>
        <v>24.6</v>
      </c>
    </row>
    <row r="8" spans="1:7" x14ac:dyDescent="0.25">
      <c r="A8" t="s">
        <v>36</v>
      </c>
      <c r="B8">
        <f t="shared" si="0"/>
        <v>0</v>
      </c>
      <c r="C8">
        <f>'Caisson Sections'!G7</f>
        <v>-44.2</v>
      </c>
      <c r="D8">
        <f t="shared" si="1"/>
        <v>2.6000000000000014</v>
      </c>
      <c r="G8">
        <f>C7-E5</f>
        <v>1.5</v>
      </c>
    </row>
    <row r="9" spans="1:7" x14ac:dyDescent="0.25">
      <c r="G9">
        <f>C7-E6</f>
        <v>2.588000000000001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6806-3863-4116-8858-A85720107EDF}">
  <dimension ref="A1:E5"/>
  <sheetViews>
    <sheetView workbookViewId="0">
      <selection activeCell="B5" sqref="B5"/>
    </sheetView>
  </sheetViews>
  <sheetFormatPr defaultRowHeight="15" x14ac:dyDescent="0.25"/>
  <cols>
    <col min="1" max="1" width="12.28515625" bestFit="1" customWidth="1"/>
    <col min="2" max="2" width="9.5703125" customWidth="1"/>
    <col min="3" max="3" width="16.140625" customWidth="1"/>
    <col min="4" max="4" width="18.28515625" customWidth="1"/>
    <col min="5" max="5" width="14.5703125" customWidth="1"/>
  </cols>
  <sheetData>
    <row r="1" spans="1:5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</row>
    <row r="2" spans="1:5" x14ac:dyDescent="0.25">
      <c r="A2" s="6">
        <v>89</v>
      </c>
      <c r="B2" s="6">
        <v>17</v>
      </c>
      <c r="C2" s="6">
        <v>3</v>
      </c>
      <c r="D2" s="6">
        <v>-14</v>
      </c>
      <c r="E2" s="6">
        <v>40</v>
      </c>
    </row>
    <row r="3" spans="1:5" x14ac:dyDescent="0.25">
      <c r="A3" s="6">
        <v>90</v>
      </c>
      <c r="B3" s="6">
        <v>17</v>
      </c>
      <c r="C3" s="6">
        <v>-14</v>
      </c>
      <c r="D3" s="6">
        <v>-39</v>
      </c>
      <c r="E3" s="6">
        <v>50</v>
      </c>
    </row>
    <row r="4" spans="1:5" x14ac:dyDescent="0.25">
      <c r="A4" s="6">
        <v>91</v>
      </c>
      <c r="B4" s="6">
        <v>17</v>
      </c>
      <c r="C4" s="6">
        <v>-39</v>
      </c>
      <c r="D4" s="6">
        <v>-79</v>
      </c>
      <c r="E4" s="6">
        <v>40</v>
      </c>
    </row>
    <row r="5" spans="1:5" x14ac:dyDescent="0.25">
      <c r="A5" s="6">
        <v>92</v>
      </c>
      <c r="B5" s="6">
        <v>17</v>
      </c>
      <c r="C5" s="6">
        <v>-79</v>
      </c>
      <c r="D5" s="6">
        <v>-140</v>
      </c>
      <c r="E5" s="6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B9A-7EEA-40BA-ACD7-81F35AD4115F}">
  <dimension ref="A1:K2"/>
  <sheetViews>
    <sheetView zoomScale="110" zoomScaleNormal="110" workbookViewId="0">
      <selection activeCell="E11" sqref="E11"/>
    </sheetView>
  </sheetViews>
  <sheetFormatPr defaultRowHeight="15" x14ac:dyDescent="0.25"/>
  <cols>
    <col min="1" max="1" width="7.7109375" bestFit="1" customWidth="1"/>
    <col min="2" max="2" width="6.42578125" style="1" bestFit="1" customWidth="1"/>
    <col min="3" max="3" width="14.28515625" style="1" bestFit="1" customWidth="1"/>
    <col min="4" max="4" width="13" style="1" bestFit="1" customWidth="1"/>
    <col min="5" max="5" width="10.85546875" style="1" bestFit="1" customWidth="1"/>
    <col min="6" max="6" width="10.140625" style="1" bestFit="1" customWidth="1"/>
    <col min="7" max="7" width="15.5703125" bestFit="1" customWidth="1"/>
    <col min="8" max="8" width="12.42578125" bestFit="1" customWidth="1"/>
    <col min="9" max="9" width="13.140625" style="1" bestFit="1" customWidth="1"/>
    <col min="10" max="10" width="15.140625" bestFit="1" customWidth="1"/>
    <col min="11" max="11" width="16.140625" bestFit="1" customWidth="1"/>
  </cols>
  <sheetData>
    <row r="1" spans="1:11" x14ac:dyDescent="0.25">
      <c r="A1" s="2" t="s">
        <v>47</v>
      </c>
      <c r="B1" s="2" t="s">
        <v>43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</row>
    <row r="2" spans="1:11" x14ac:dyDescent="0.25">
      <c r="A2" s="6">
        <v>112</v>
      </c>
      <c r="B2" s="6">
        <v>17</v>
      </c>
      <c r="C2" s="6" t="s">
        <v>57</v>
      </c>
      <c r="D2" s="6">
        <v>100</v>
      </c>
      <c r="E2" s="6">
        <v>0.88</v>
      </c>
      <c r="F2" s="6">
        <v>1.1100000000000001</v>
      </c>
      <c r="G2" s="6">
        <v>31.7</v>
      </c>
      <c r="H2" s="6">
        <v>19.3</v>
      </c>
      <c r="I2" s="8">
        <v>19.848065779999999</v>
      </c>
      <c r="J2" s="6" t="s">
        <v>58</v>
      </c>
      <c r="K2" s="6" t="s">
        <v>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568480E33924A913A481B7BAC9704" ma:contentTypeVersion="12" ma:contentTypeDescription="Create a new document." ma:contentTypeScope="" ma:versionID="4f347892684ad373bbf2b28c0edf2830">
  <xsd:schema xmlns:xsd="http://www.w3.org/2001/XMLSchema" xmlns:xs="http://www.w3.org/2001/XMLSchema" xmlns:p="http://schemas.microsoft.com/office/2006/metadata/properties" xmlns:ns3="43fb6a3f-1afa-4cdc-b71f-21a3be25dde7" xmlns:ns4="82cf1def-17d4-4c44-931a-9707536db7ca" targetNamespace="http://schemas.microsoft.com/office/2006/metadata/properties" ma:root="true" ma:fieldsID="d4decfbd785fef9d74e66685e97f9b0a" ns3:_="" ns4:_="">
    <xsd:import namespace="43fb6a3f-1afa-4cdc-b71f-21a3be25dde7"/>
    <xsd:import namespace="82cf1def-17d4-4c44-931a-9707536db7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b6a3f-1afa-4cdc-b71f-21a3be25d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f1def-17d4-4c44-931a-9707536db7c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ED0FED-CFA1-444C-AEA0-FAAC0F09E6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A1E5BC-84C0-4267-BB8D-854A5C45E3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5078-1CCF-4E77-A938-7D6D4EED00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b6a3f-1afa-4cdc-b71f-21a3be25dde7"/>
    <ds:schemaRef ds:uri="82cf1def-17d4-4c44-931a-9707536db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Caisson Supports</vt:lpstr>
      <vt:lpstr>Caisson Spans</vt:lpstr>
      <vt:lpstr>Caisson Sections</vt:lpstr>
      <vt:lpstr>Sheet1</vt:lpstr>
      <vt:lpstr>Marine Growth</vt:lpstr>
      <vt:lpstr>Metocean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Westlake, Hugh</dc:creator>
  <cp:lastModifiedBy>Chava Vargas Ortega</cp:lastModifiedBy>
  <dcterms:created xsi:type="dcterms:W3CDTF">2020-08-25T19:04:57Z</dcterms:created>
  <dcterms:modified xsi:type="dcterms:W3CDTF">2022-09-17T08:15:10Z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9bf4a9-87bd-4dbf-a36c-1db5158e5def_Enabled">
    <vt:lpwstr>true</vt:lpwstr>
  </property>
  <property fmtid="{D5CDD505-2E9C-101B-9397-08002B2CF9AE}" pid="3" name="MSIP_Label_569bf4a9-87bd-4dbf-a36c-1db5158e5def_SetDate">
    <vt:lpwstr>2020-08-25T19:16:31Z</vt:lpwstr>
  </property>
  <property fmtid="{D5CDD505-2E9C-101B-9397-08002B2CF9AE}" pid="4" name="MSIP_Label_569bf4a9-87bd-4dbf-a36c-1db5158e5def_Method">
    <vt:lpwstr>Privileged</vt:lpwstr>
  </property>
  <property fmtid="{D5CDD505-2E9C-101B-9397-08002B2CF9AE}" pid="5" name="MSIP_Label_569bf4a9-87bd-4dbf-a36c-1db5158e5def_Name">
    <vt:lpwstr>569bf4a9-87bd-4dbf-a36c-1db5158e5def</vt:lpwstr>
  </property>
  <property fmtid="{D5CDD505-2E9C-101B-9397-08002B2CF9AE}" pid="6" name="MSIP_Label_569bf4a9-87bd-4dbf-a36c-1db5158e5def_SiteId">
    <vt:lpwstr>ea80952e-a476-42d4-aaf4-5457852b0f7e</vt:lpwstr>
  </property>
  <property fmtid="{D5CDD505-2E9C-101B-9397-08002B2CF9AE}" pid="7" name="MSIP_Label_569bf4a9-87bd-4dbf-a36c-1db5158e5def_ActionId">
    <vt:lpwstr>a7189cb1-4dcd-479a-8c73-30e320a02fac</vt:lpwstr>
  </property>
  <property fmtid="{D5CDD505-2E9C-101B-9397-08002B2CF9AE}" pid="8" name="MSIP_Label_569bf4a9-87bd-4dbf-a36c-1db5158e5def_ContentBits">
    <vt:lpwstr>0</vt:lpwstr>
  </property>
  <property fmtid="{D5CDD505-2E9C-101B-9397-08002B2CF9AE}" pid="9" name="ContentTypeId">
    <vt:lpwstr>0x010100200568480E33924A913A481B7BAC9704</vt:lpwstr>
  </property>
</Properties>
</file>