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burakkanmaz\yuksek-lisans-tez\"/>
    </mc:Choice>
  </mc:AlternateContent>
  <xr:revisionPtr revIDLastSave="0" documentId="13_ncr:1_{381E3421-C36E-494C-8C46-26534D0C0AB9}" xr6:coauthVersionLast="47" xr6:coauthVersionMax="47" xr10:uidLastSave="{00000000-0000-0000-0000-000000000000}"/>
  <bookViews>
    <workbookView xWindow="-120" yWindow="-120" windowWidth="38640" windowHeight="21120" xr2:uid="{683D3A6E-7284-4D7F-BB2D-15E81498CE0D}"/>
  </bookViews>
  <sheets>
    <sheet name="pivots" sheetId="2" r:id="rId1"/>
    <sheet name="report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7" i="1" l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C127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 l="1"/>
</calcChain>
</file>

<file path=xl/sharedStrings.xml><?xml version="1.0" encoding="utf-8"?>
<sst xmlns="http://schemas.openxmlformats.org/spreadsheetml/2006/main" count="350" uniqueCount="65">
  <si>
    <t>CWE</t>
  </si>
  <si>
    <t>chatgpt</t>
  </si>
  <si>
    <t>cwe-20</t>
  </si>
  <si>
    <t>cwe-77</t>
  </si>
  <si>
    <t>cwe-78</t>
  </si>
  <si>
    <t>cwe-79</t>
  </si>
  <si>
    <t>cwe-89</t>
  </si>
  <si>
    <t>cwe-94</t>
  </si>
  <si>
    <t>cwe-119</t>
  </si>
  <si>
    <t>cwe-125</t>
  </si>
  <si>
    <t>cwe-190</t>
  </si>
  <si>
    <t>cwe-287</t>
  </si>
  <si>
    <t>cwe-306</t>
  </si>
  <si>
    <t>cwe-352</t>
  </si>
  <si>
    <t>cwe-362</t>
  </si>
  <si>
    <t>cwe-400</t>
  </si>
  <si>
    <t>cwe-416</t>
  </si>
  <si>
    <t>cwe-434</t>
  </si>
  <si>
    <t>cwe-476</t>
  </si>
  <si>
    <t>cwe-502</t>
  </si>
  <si>
    <t>cwe-611</t>
  </si>
  <si>
    <t>cwe-704</t>
  </si>
  <si>
    <t>cwe-787</t>
  </si>
  <si>
    <t>cwe-798</t>
  </si>
  <si>
    <t>cwe-862</t>
  </si>
  <si>
    <t>cwe-863</t>
  </si>
  <si>
    <t>cwe-918</t>
  </si>
  <si>
    <t>claude</t>
  </si>
  <si>
    <t>deepseek</t>
  </si>
  <si>
    <t>gemini</t>
  </si>
  <si>
    <t>grok</t>
  </si>
  <si>
    <t>Senaryo 1 CSharp</t>
  </si>
  <si>
    <t>Senaryo 1 Python</t>
  </si>
  <si>
    <t>Senaryo 1 TypeScript</t>
  </si>
  <si>
    <t>Senaryo 2 CSharp</t>
  </si>
  <si>
    <t>Senaryo 2 Python</t>
  </si>
  <si>
    <t>Senaryo 2 TypeScript</t>
  </si>
  <si>
    <t>Senaryo 3 CSharp</t>
  </si>
  <si>
    <t>Senaryo 3 Python</t>
  </si>
  <si>
    <t>Senaryo 3 TypeScript</t>
  </si>
  <si>
    <t>Senaryo 4 CSharp</t>
  </si>
  <si>
    <t>Senaryo 4 Python</t>
  </si>
  <si>
    <t>Senaryo 4 TypeScript</t>
  </si>
  <si>
    <t>Senaryo 5 CSharp</t>
  </si>
  <si>
    <t>Senaryo 5 Python</t>
  </si>
  <si>
    <t>Senaryo 5 TypeScript</t>
  </si>
  <si>
    <t>Senaryo 6 CSharp</t>
  </si>
  <si>
    <t>Senaryo 6 Python</t>
  </si>
  <si>
    <t>Senaryo 6 TypeScript</t>
  </si>
  <si>
    <t>Senaryo 7 CSharp</t>
  </si>
  <si>
    <t>Senaryo 7 Python</t>
  </si>
  <si>
    <t>Senaryo 7 TypeScript</t>
  </si>
  <si>
    <t>Senaryo 8 CSharp</t>
  </si>
  <si>
    <t>Senaryo 8 Python</t>
  </si>
  <si>
    <t>Senaryo 8 TypeScript</t>
  </si>
  <si>
    <t>Senaryo 9 CSharp</t>
  </si>
  <si>
    <t>Senaryo 9 Python</t>
  </si>
  <si>
    <t>Senaryo 9 TypeScript</t>
  </si>
  <si>
    <t>Senaryo 10 CSharp</t>
  </si>
  <si>
    <t>Senaryo 10 Python</t>
  </si>
  <si>
    <t>Senaryo 10 TypeScript</t>
  </si>
  <si>
    <t>YZ Adı</t>
  </si>
  <si>
    <t>Total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</si>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</sst>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164" fontId="0" fillId="0" borderId="0" xfId="1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164" fontId="0" fillId="0" borderId="10" xfId="0" applyNumberFormat="1" applyBorder="1"/>
    <xf numFmtId="0" fontId="0" fillId="0" borderId="10" xfId="0" pivotButton="1" applyBorder="1" applyAlignment="1">
      <alignment horizontal="center"/>
    </xf>
    <xf numFmtId="0" fontId="0" fillId="0" borderId="10" xfId="0" applyBorder="1"/>
    <xf numFmtId="10" fontId="0" fillId="0" borderId="10" xfId="0" applyNumberFormat="1" applyBorder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03"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numFmt numFmtId="164" formatCode="_(* #,##0_);_(* \(#,##0\);_(* &quot;-&quot;??_);_(@_)"/>
      <alignment horizontal="center" vertical="bottom" textRotation="0" wrapText="0" indent="0" justifyLastLine="0" shrinkToFit="0" readingOrder="0"/>
    </dxf>
    <dxf>
      <numFmt numFmtId="164" formatCode="_(* #,##0_);_(* \(#,##0\);_(* &quot;-&quot;??_);_(@_)"/>
      <alignment horizontal="center" vertical="bottom" textRotation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rak Kanmaz" refreshedDate="45834.006199189818" createdVersion="8" refreshedVersion="8" minRefreshableVersion="3" recordCount="125" xr:uid="{C8B55289-3DFE-41C7-B952-5FA74A209D77}">
  <cacheSource type="worksheet">
    <worksheetSource name="Table1"/>
  </cacheSource>
  <cacheFields count="33">
    <cacheField name="YZ Adı" numFmtId="0">
      <sharedItems count="5">
        <s v="chatgpt"/>
        <s v="claude"/>
        <s v="deepseek"/>
        <s v="gemini"/>
        <s v="grok"/>
      </sharedItems>
    </cacheField>
    <cacheField name="CWE" numFmtId="0">
      <sharedItems count="25">
        <s v="cwe-20"/>
        <s v="cwe-77"/>
        <s v="cwe-78"/>
        <s v="cwe-79"/>
        <s v="cwe-89"/>
        <s v="cwe-94"/>
        <s v="cwe-119"/>
        <s v="cwe-125"/>
        <s v="cwe-190"/>
        <s v="cwe-287"/>
        <s v="cwe-306"/>
        <s v="cwe-352"/>
        <s v="cwe-362"/>
        <s v="cwe-400"/>
        <s v="cwe-416"/>
        <s v="cwe-434"/>
        <s v="cwe-476"/>
        <s v="cwe-502"/>
        <s v="cwe-611"/>
        <s v="cwe-704"/>
        <s v="cwe-787"/>
        <s v="cwe-798"/>
        <s v="cwe-862"/>
        <s v="cwe-863"/>
        <s v="cwe-918"/>
      </sharedItems>
    </cacheField>
    <cacheField name="Senaryo 1 CSharp" numFmtId="164">
      <sharedItems containsSemiMixedTypes="0" containsString="0" containsNumber="1" containsInteger="1" minValue="1" maxValue="245"/>
    </cacheField>
    <cacheField name="Senaryo 1 Python" numFmtId="164">
      <sharedItems containsSemiMixedTypes="0" containsString="0" containsNumber="1" containsInteger="1" minValue="5" maxValue="120"/>
    </cacheField>
    <cacheField name="Senaryo 1 TypeScript" numFmtId="164">
      <sharedItems containsSemiMixedTypes="0" containsString="0" containsNumber="1" containsInteger="1" minValue="5" maxValue="187"/>
    </cacheField>
    <cacheField name="Senaryo 2 CSharp" numFmtId="164">
      <sharedItems containsSemiMixedTypes="0" containsString="0" containsNumber="1" containsInteger="1" minValue="6" maxValue="115"/>
    </cacheField>
    <cacheField name="Senaryo 2 Python" numFmtId="164">
      <sharedItems containsSemiMixedTypes="0" containsString="0" containsNumber="1" containsInteger="1" minValue="3" maxValue="101"/>
    </cacheField>
    <cacheField name="Senaryo 2 TypeScript" numFmtId="164">
      <sharedItems containsSemiMixedTypes="0" containsString="0" containsNumber="1" containsInteger="1" minValue="4" maxValue="184"/>
    </cacheField>
    <cacheField name="Senaryo 3 CSharp" numFmtId="164">
      <sharedItems containsSemiMixedTypes="0" containsString="0" containsNumber="1" containsInteger="1" minValue="4" maxValue="114"/>
    </cacheField>
    <cacheField name="Senaryo 3 Python" numFmtId="164">
      <sharedItems containsSemiMixedTypes="0" containsString="0" containsNumber="1" containsInteger="1" minValue="2" maxValue="91"/>
    </cacheField>
    <cacheField name="Senaryo 3 TypeScript" numFmtId="164">
      <sharedItems containsSemiMixedTypes="0" containsString="0" containsNumber="1" containsInteger="1" minValue="3" maxValue="177"/>
    </cacheField>
    <cacheField name="Senaryo 4 CSharp" numFmtId="164">
      <sharedItems containsSemiMixedTypes="0" containsString="0" containsNumber="1" containsInteger="1" minValue="4" maxValue="104"/>
    </cacheField>
    <cacheField name="Senaryo 4 Python" numFmtId="164">
      <sharedItems containsSemiMixedTypes="0" containsString="0" containsNumber="1" containsInteger="1" minValue="2" maxValue="136"/>
    </cacheField>
    <cacheField name="Senaryo 4 TypeScript" numFmtId="164">
      <sharedItems containsSemiMixedTypes="0" containsString="0" containsNumber="1" containsInteger="1" minValue="3" maxValue="184"/>
    </cacheField>
    <cacheField name="Senaryo 5 CSharp" numFmtId="164">
      <sharedItems containsSemiMixedTypes="0" containsString="0" containsNumber="1" containsInteger="1" minValue="4" maxValue="129"/>
    </cacheField>
    <cacheField name="Senaryo 5 Python" numFmtId="164">
      <sharedItems containsSemiMixedTypes="0" containsString="0" containsNumber="1" containsInteger="1" minValue="2" maxValue="164"/>
    </cacheField>
    <cacheField name="Senaryo 5 TypeScript" numFmtId="164">
      <sharedItems containsSemiMixedTypes="0" containsString="0" containsNumber="1" containsInteger="1" minValue="3" maxValue="214"/>
    </cacheField>
    <cacheField name="Senaryo 6 CSharp" numFmtId="164">
      <sharedItems containsSemiMixedTypes="0" containsString="0" containsNumber="1" containsInteger="1" minValue="4" maxValue="172"/>
    </cacheField>
    <cacheField name="Senaryo 6 Python" numFmtId="164">
      <sharedItems containsSemiMixedTypes="0" containsString="0" containsNumber="1" containsInteger="1" minValue="2" maxValue="209"/>
    </cacheField>
    <cacheField name="Senaryo 6 TypeScript" numFmtId="164">
      <sharedItems containsSemiMixedTypes="0" containsString="0" containsNumber="1" containsInteger="1" minValue="3" maxValue="229"/>
    </cacheField>
    <cacheField name="Senaryo 7 CSharp" numFmtId="164">
      <sharedItems containsSemiMixedTypes="0" containsString="0" containsNumber="1" containsInteger="1" minValue="4" maxValue="168"/>
    </cacheField>
    <cacheField name="Senaryo 7 Python" numFmtId="164">
      <sharedItems containsSemiMixedTypes="0" containsString="0" containsNumber="1" containsInteger="1" minValue="2" maxValue="150"/>
    </cacheField>
    <cacheField name="Senaryo 7 TypeScript" numFmtId="164">
      <sharedItems containsSemiMixedTypes="0" containsString="0" containsNumber="1" containsInteger="1" minValue="3" maxValue="236"/>
    </cacheField>
    <cacheField name="Senaryo 8 CSharp" numFmtId="164">
      <sharedItems containsSemiMixedTypes="0" containsString="0" containsNumber="1" containsInteger="1" minValue="4" maxValue="151"/>
    </cacheField>
    <cacheField name="Senaryo 8 Python" numFmtId="164">
      <sharedItems containsSemiMixedTypes="0" containsString="0" containsNumber="1" containsInteger="1" minValue="2" maxValue="473"/>
    </cacheField>
    <cacheField name="Senaryo 8 TypeScript" numFmtId="164">
      <sharedItems containsSemiMixedTypes="0" containsString="0" containsNumber="1" containsInteger="1" minValue="3" maxValue="269"/>
    </cacheField>
    <cacheField name="Senaryo 9 CSharp" numFmtId="164">
      <sharedItems containsSemiMixedTypes="0" containsString="0" containsNumber="1" containsInteger="1" minValue="4" maxValue="188"/>
    </cacheField>
    <cacheField name="Senaryo 9 Python" numFmtId="164">
      <sharedItems containsSemiMixedTypes="0" containsString="0" containsNumber="1" containsInteger="1" minValue="2" maxValue="185"/>
    </cacheField>
    <cacheField name="Senaryo 9 TypeScript" numFmtId="164">
      <sharedItems containsSemiMixedTypes="0" containsString="0" containsNumber="1" containsInteger="1" minValue="3" maxValue="215"/>
    </cacheField>
    <cacheField name="Senaryo 10 CSharp" numFmtId="164">
      <sharedItems containsSemiMixedTypes="0" containsString="0" containsNumber="1" containsInteger="1" minValue="4" maxValue="255"/>
    </cacheField>
    <cacheField name="Senaryo 10 Python" numFmtId="164">
      <sharedItems containsSemiMixedTypes="0" containsString="0" containsNumber="1" containsInteger="1" minValue="2" maxValue="263"/>
    </cacheField>
    <cacheField name="Senaryo 10 TypeScript" numFmtId="164">
      <sharedItems containsSemiMixedTypes="0" containsString="0" containsNumber="1" containsInteger="1" minValue="3" maxValue="330"/>
    </cacheField>
    <cacheField name="Total" numFmtId="164">
      <sharedItems containsSemiMixedTypes="0" containsString="0" containsNumber="1" containsInteger="1" minValue="124" maxValue="42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">
  <r>
    <x v="0"/>
    <x v="0"/>
    <n v="18"/>
    <n v="16"/>
    <n v="18"/>
    <n v="16"/>
    <n v="9"/>
    <n v="11"/>
    <n v="10"/>
    <n v="7"/>
    <n v="9"/>
    <n v="16"/>
    <n v="9"/>
    <n v="9"/>
    <n v="17"/>
    <n v="10"/>
    <n v="10"/>
    <n v="17"/>
    <n v="9"/>
    <n v="9"/>
    <n v="16"/>
    <n v="9"/>
    <n v="9"/>
    <n v="8"/>
    <n v="5"/>
    <n v="7"/>
    <n v="12"/>
    <n v="7"/>
    <n v="5"/>
    <n v="16"/>
    <n v="9"/>
    <n v="9"/>
    <n v="332"/>
  </r>
  <r>
    <x v="0"/>
    <x v="1"/>
    <n v="6"/>
    <n v="8"/>
    <n v="20"/>
    <n v="7"/>
    <n v="3"/>
    <n v="5"/>
    <n v="6"/>
    <n v="3"/>
    <n v="5"/>
    <n v="7"/>
    <n v="6"/>
    <n v="7"/>
    <n v="7"/>
    <n v="4"/>
    <n v="9"/>
    <n v="6"/>
    <n v="4"/>
    <n v="5"/>
    <n v="7"/>
    <n v="8"/>
    <n v="19"/>
    <n v="7"/>
    <n v="5"/>
    <n v="6"/>
    <n v="6"/>
    <n v="3"/>
    <n v="4"/>
    <n v="11"/>
    <n v="7"/>
    <n v="8"/>
    <n v="209"/>
  </r>
  <r>
    <x v="0"/>
    <x v="2"/>
    <n v="9"/>
    <n v="15"/>
    <n v="27"/>
    <n v="9"/>
    <n v="12"/>
    <n v="13"/>
    <n v="7"/>
    <n v="12"/>
    <n v="11"/>
    <n v="9"/>
    <n v="17"/>
    <n v="21"/>
    <n v="7"/>
    <n v="8"/>
    <n v="10"/>
    <n v="14"/>
    <n v="14"/>
    <n v="22"/>
    <n v="7"/>
    <n v="15"/>
    <n v="10"/>
    <n v="6"/>
    <n v="12"/>
    <n v="22"/>
    <n v="6"/>
    <n v="6"/>
    <n v="7"/>
    <n v="5"/>
    <n v="6"/>
    <n v="7"/>
    <n v="346"/>
  </r>
  <r>
    <x v="0"/>
    <x v="3"/>
    <n v="13"/>
    <n v="11"/>
    <n v="11"/>
    <n v="13"/>
    <n v="11"/>
    <n v="11"/>
    <n v="13"/>
    <n v="11"/>
    <n v="11"/>
    <n v="13"/>
    <n v="11"/>
    <n v="11"/>
    <n v="13"/>
    <n v="11"/>
    <n v="11"/>
    <n v="13"/>
    <n v="11"/>
    <n v="11"/>
    <n v="13"/>
    <n v="11"/>
    <n v="11"/>
    <n v="13"/>
    <n v="11"/>
    <n v="11"/>
    <n v="13"/>
    <n v="11"/>
    <n v="11"/>
    <n v="13"/>
    <n v="11"/>
    <n v="11"/>
    <n v="350"/>
  </r>
  <r>
    <x v="0"/>
    <x v="4"/>
    <n v="8"/>
    <n v="5"/>
    <n v="7"/>
    <n v="8"/>
    <n v="5"/>
    <n v="7"/>
    <n v="8"/>
    <n v="5"/>
    <n v="7"/>
    <n v="7"/>
    <n v="5"/>
    <n v="7"/>
    <n v="8"/>
    <n v="5"/>
    <n v="7"/>
    <n v="7"/>
    <n v="4"/>
    <n v="7"/>
    <n v="8"/>
    <n v="4"/>
    <n v="7"/>
    <n v="9"/>
    <n v="8"/>
    <n v="10"/>
    <n v="9"/>
    <n v="7"/>
    <n v="10"/>
    <n v="9"/>
    <n v="8"/>
    <n v="10"/>
    <n v="216"/>
  </r>
  <r>
    <x v="0"/>
    <x v="5"/>
    <n v="26"/>
    <n v="7"/>
    <n v="9"/>
    <n v="17"/>
    <n v="8"/>
    <n v="8"/>
    <n v="18"/>
    <n v="9"/>
    <n v="7"/>
    <n v="11"/>
    <n v="6"/>
    <n v="8"/>
    <n v="13"/>
    <n v="8"/>
    <n v="8"/>
    <n v="14"/>
    <n v="8"/>
    <n v="9"/>
    <n v="14"/>
    <n v="5"/>
    <n v="9"/>
    <n v="14"/>
    <n v="5"/>
    <n v="9"/>
    <n v="8"/>
    <n v="6"/>
    <n v="7"/>
    <n v="8"/>
    <n v="6"/>
    <n v="8"/>
    <n v="293"/>
  </r>
  <r>
    <x v="0"/>
    <x v="6"/>
    <n v="19"/>
    <n v="11"/>
    <n v="9"/>
    <n v="18"/>
    <n v="9"/>
    <n v="8"/>
    <n v="24"/>
    <n v="14"/>
    <n v="9"/>
    <n v="15"/>
    <n v="8"/>
    <n v="9"/>
    <n v="20"/>
    <n v="10"/>
    <n v="8"/>
    <n v="16"/>
    <n v="9"/>
    <n v="8"/>
    <n v="14"/>
    <n v="13"/>
    <n v="10"/>
    <n v="18"/>
    <n v="10"/>
    <n v="8"/>
    <n v="13"/>
    <n v="5"/>
    <n v="8"/>
    <n v="17"/>
    <n v="9"/>
    <n v="8"/>
    <n v="357"/>
  </r>
  <r>
    <x v="0"/>
    <x v="7"/>
    <n v="8"/>
    <n v="7"/>
    <n v="9"/>
    <n v="6"/>
    <n v="5"/>
    <n v="7"/>
    <n v="5"/>
    <n v="4"/>
    <n v="4"/>
    <n v="5"/>
    <n v="4"/>
    <n v="4"/>
    <n v="4"/>
    <n v="2"/>
    <n v="3"/>
    <n v="4"/>
    <n v="2"/>
    <n v="3"/>
    <n v="4"/>
    <n v="2"/>
    <n v="3"/>
    <n v="4"/>
    <n v="2"/>
    <n v="3"/>
    <n v="4"/>
    <n v="2"/>
    <n v="3"/>
    <n v="4"/>
    <n v="3"/>
    <n v="4"/>
    <n v="124"/>
  </r>
  <r>
    <x v="0"/>
    <x v="8"/>
    <n v="16"/>
    <n v="5"/>
    <n v="7"/>
    <n v="14"/>
    <n v="49"/>
    <n v="11"/>
    <n v="12"/>
    <n v="5"/>
    <n v="7"/>
    <n v="11"/>
    <n v="7"/>
    <n v="8"/>
    <n v="6"/>
    <n v="4"/>
    <n v="4"/>
    <n v="12"/>
    <n v="6"/>
    <n v="8"/>
    <n v="14"/>
    <n v="5"/>
    <n v="7"/>
    <n v="7"/>
    <n v="5"/>
    <n v="5"/>
    <n v="14"/>
    <n v="5"/>
    <n v="5"/>
    <n v="9"/>
    <n v="7"/>
    <n v="6"/>
    <n v="281"/>
  </r>
  <r>
    <x v="0"/>
    <x v="9"/>
    <n v="12"/>
    <n v="10"/>
    <n v="12"/>
    <n v="11"/>
    <n v="10"/>
    <n v="12"/>
    <n v="9"/>
    <n v="8"/>
    <n v="9"/>
    <n v="10"/>
    <n v="7"/>
    <n v="7"/>
    <n v="11"/>
    <n v="9"/>
    <n v="9"/>
    <n v="8"/>
    <n v="6"/>
    <n v="9"/>
    <n v="10"/>
    <n v="7"/>
    <n v="8"/>
    <n v="10"/>
    <n v="8"/>
    <n v="9"/>
    <n v="14"/>
    <n v="8"/>
    <n v="9"/>
    <n v="9"/>
    <n v="7"/>
    <n v="8"/>
    <n v="276"/>
  </r>
  <r>
    <x v="0"/>
    <x v="10"/>
    <n v="8"/>
    <n v="8"/>
    <n v="5"/>
    <n v="9"/>
    <n v="7"/>
    <n v="5"/>
    <n v="7"/>
    <n v="7"/>
    <n v="5"/>
    <n v="9"/>
    <n v="7"/>
    <n v="5"/>
    <n v="9"/>
    <n v="7"/>
    <n v="5"/>
    <n v="10"/>
    <n v="9"/>
    <n v="6"/>
    <n v="7"/>
    <n v="8"/>
    <n v="5"/>
    <n v="7"/>
    <n v="8"/>
    <n v="5"/>
    <n v="8"/>
    <n v="7"/>
    <n v="5"/>
    <n v="9"/>
    <n v="7"/>
    <n v="5"/>
    <n v="209"/>
  </r>
  <r>
    <x v="0"/>
    <x v="11"/>
    <n v="9"/>
    <n v="8"/>
    <n v="6"/>
    <n v="9"/>
    <n v="10"/>
    <n v="8"/>
    <n v="9"/>
    <n v="10"/>
    <n v="8"/>
    <n v="9"/>
    <n v="10"/>
    <n v="8"/>
    <n v="10"/>
    <n v="10"/>
    <n v="7"/>
    <n v="10"/>
    <n v="10"/>
    <n v="7"/>
    <n v="9"/>
    <n v="10"/>
    <n v="8"/>
    <n v="10"/>
    <n v="10"/>
    <n v="7"/>
    <n v="10"/>
    <n v="10"/>
    <n v="7"/>
    <n v="10"/>
    <n v="10"/>
    <n v="8"/>
    <n v="267"/>
  </r>
  <r>
    <x v="0"/>
    <x v="12"/>
    <n v="19"/>
    <n v="9"/>
    <n v="7"/>
    <n v="11"/>
    <n v="4"/>
    <n v="5"/>
    <n v="11"/>
    <n v="4"/>
    <n v="5"/>
    <n v="11"/>
    <n v="6"/>
    <n v="6"/>
    <n v="12"/>
    <n v="7"/>
    <n v="7"/>
    <n v="13"/>
    <n v="8"/>
    <n v="7"/>
    <n v="12"/>
    <n v="7"/>
    <n v="7"/>
    <n v="7"/>
    <n v="2"/>
    <n v="3"/>
    <n v="11"/>
    <n v="6"/>
    <n v="6"/>
    <n v="11"/>
    <n v="6"/>
    <n v="6"/>
    <n v="236"/>
  </r>
  <r>
    <x v="0"/>
    <x v="13"/>
    <n v="13"/>
    <n v="12"/>
    <n v="12"/>
    <n v="7"/>
    <n v="7"/>
    <n v="8"/>
    <n v="8"/>
    <n v="4"/>
    <n v="5"/>
    <n v="8"/>
    <n v="10"/>
    <n v="14"/>
    <n v="7"/>
    <n v="5"/>
    <n v="7"/>
    <n v="9"/>
    <n v="6"/>
    <n v="7"/>
    <n v="12"/>
    <n v="5"/>
    <n v="7"/>
    <n v="11"/>
    <n v="7"/>
    <n v="9"/>
    <n v="8"/>
    <n v="6"/>
    <n v="7"/>
    <n v="9"/>
    <n v="8"/>
    <n v="11"/>
    <n v="249"/>
  </r>
  <r>
    <x v="0"/>
    <x v="14"/>
    <n v="17"/>
    <n v="10"/>
    <n v="14"/>
    <n v="18"/>
    <n v="11"/>
    <n v="15"/>
    <n v="19"/>
    <n v="13"/>
    <n v="18"/>
    <n v="14"/>
    <n v="9"/>
    <n v="12"/>
    <n v="16"/>
    <n v="10"/>
    <n v="14"/>
    <n v="17"/>
    <n v="9"/>
    <n v="13"/>
    <n v="18"/>
    <n v="11"/>
    <n v="13"/>
    <n v="13"/>
    <n v="8"/>
    <n v="10"/>
    <n v="18"/>
    <n v="11"/>
    <n v="13"/>
    <n v="11"/>
    <n v="9"/>
    <n v="11"/>
    <n v="395"/>
  </r>
  <r>
    <x v="0"/>
    <x v="15"/>
    <n v="12"/>
    <n v="17"/>
    <n v="13"/>
    <n v="13"/>
    <n v="14"/>
    <n v="17"/>
    <n v="15"/>
    <n v="7"/>
    <n v="11"/>
    <n v="13"/>
    <n v="11"/>
    <n v="13"/>
    <n v="11"/>
    <n v="7"/>
    <n v="8"/>
    <n v="13"/>
    <n v="11"/>
    <n v="9"/>
    <n v="12"/>
    <n v="7"/>
    <n v="8"/>
    <n v="13"/>
    <n v="11"/>
    <n v="9"/>
    <n v="13"/>
    <n v="11"/>
    <n v="9"/>
    <n v="13"/>
    <n v="11"/>
    <n v="9"/>
    <n v="341"/>
  </r>
  <r>
    <x v="0"/>
    <x v="16"/>
    <n v="9"/>
    <n v="5"/>
    <n v="7"/>
    <n v="12"/>
    <n v="5"/>
    <n v="9"/>
    <n v="9"/>
    <n v="9"/>
    <n v="10"/>
    <n v="11"/>
    <n v="7"/>
    <n v="7"/>
    <n v="5"/>
    <n v="4"/>
    <n v="4"/>
    <n v="7"/>
    <n v="4"/>
    <n v="6"/>
    <n v="6"/>
    <n v="4"/>
    <n v="4"/>
    <n v="6"/>
    <n v="49"/>
    <n v="6"/>
    <n v="58"/>
    <n v="26"/>
    <n v="34"/>
    <n v="48"/>
    <n v="29"/>
    <n v="31"/>
    <n v="431"/>
  </r>
  <r>
    <x v="0"/>
    <x v="17"/>
    <n v="9"/>
    <n v="15"/>
    <n v="13"/>
    <n v="14"/>
    <n v="7"/>
    <n v="5"/>
    <n v="14"/>
    <n v="6"/>
    <n v="4"/>
    <n v="6"/>
    <n v="7"/>
    <n v="7"/>
    <n v="4"/>
    <n v="4"/>
    <n v="4"/>
    <n v="14"/>
    <n v="6"/>
    <n v="4"/>
    <n v="6"/>
    <n v="4"/>
    <n v="3"/>
    <n v="5"/>
    <n v="7"/>
    <n v="4"/>
    <n v="9"/>
    <n v="6"/>
    <n v="4"/>
    <n v="5"/>
    <n v="4"/>
    <n v="9"/>
    <n v="209"/>
  </r>
  <r>
    <x v="0"/>
    <x v="18"/>
    <n v="14"/>
    <n v="45"/>
    <n v="17"/>
    <n v="12"/>
    <n v="38"/>
    <n v="15"/>
    <n v="11"/>
    <n v="15"/>
    <n v="12"/>
    <n v="10"/>
    <n v="35"/>
    <n v="8"/>
    <n v="9"/>
    <n v="29"/>
    <n v="7"/>
    <n v="9"/>
    <n v="6"/>
    <n v="11"/>
    <n v="7"/>
    <n v="31"/>
    <n v="4"/>
    <n v="9"/>
    <n v="23"/>
    <n v="7"/>
    <n v="10"/>
    <n v="10"/>
    <n v="9"/>
    <n v="10"/>
    <n v="10"/>
    <n v="9"/>
    <n v="442"/>
  </r>
  <r>
    <x v="0"/>
    <x v="19"/>
    <n v="13"/>
    <n v="9"/>
    <n v="10"/>
    <n v="11"/>
    <n v="6"/>
    <n v="6"/>
    <n v="10"/>
    <n v="7"/>
    <n v="8"/>
    <n v="11"/>
    <n v="10"/>
    <n v="9"/>
    <n v="6"/>
    <n v="4"/>
    <n v="5"/>
    <n v="4"/>
    <n v="2"/>
    <n v="3"/>
    <n v="6"/>
    <n v="2"/>
    <n v="3"/>
    <n v="11"/>
    <n v="3"/>
    <n v="4"/>
    <n v="4"/>
    <n v="3"/>
    <n v="3"/>
    <n v="6"/>
    <n v="2"/>
    <n v="3"/>
    <n v="184"/>
  </r>
  <r>
    <x v="0"/>
    <x v="20"/>
    <n v="17"/>
    <n v="30"/>
    <n v="16"/>
    <n v="21"/>
    <n v="33"/>
    <n v="37"/>
    <n v="22"/>
    <n v="29"/>
    <n v="17"/>
    <n v="12"/>
    <n v="21"/>
    <n v="9"/>
    <n v="17"/>
    <n v="26"/>
    <n v="14"/>
    <n v="17"/>
    <n v="23"/>
    <n v="16"/>
    <n v="21"/>
    <n v="27"/>
    <n v="17"/>
    <n v="17"/>
    <n v="22"/>
    <n v="14"/>
    <n v="21"/>
    <n v="19"/>
    <n v="17"/>
    <n v="13"/>
    <n v="28"/>
    <n v="18"/>
    <n v="611"/>
  </r>
  <r>
    <x v="0"/>
    <x v="21"/>
    <n v="10"/>
    <n v="13"/>
    <n v="15"/>
    <n v="11"/>
    <n v="9"/>
    <n v="9"/>
    <n v="9"/>
    <n v="10"/>
    <n v="13"/>
    <n v="9"/>
    <n v="11"/>
    <n v="12"/>
    <n v="14"/>
    <n v="9"/>
    <n v="16"/>
    <n v="10"/>
    <n v="9"/>
    <n v="10"/>
    <n v="12"/>
    <n v="10"/>
    <n v="11"/>
    <n v="8"/>
    <n v="7"/>
    <n v="6"/>
    <n v="6"/>
    <n v="7"/>
    <n v="9"/>
    <n v="8"/>
    <n v="7"/>
    <n v="6"/>
    <n v="296"/>
  </r>
  <r>
    <x v="0"/>
    <x v="22"/>
    <n v="14"/>
    <n v="10"/>
    <n v="8"/>
    <n v="7"/>
    <n v="4"/>
    <n v="5"/>
    <n v="7"/>
    <n v="4"/>
    <n v="5"/>
    <n v="7"/>
    <n v="4"/>
    <n v="4"/>
    <n v="7"/>
    <n v="4"/>
    <n v="4"/>
    <n v="9"/>
    <n v="4"/>
    <n v="4"/>
    <n v="7"/>
    <n v="4"/>
    <n v="4"/>
    <n v="9"/>
    <n v="4"/>
    <n v="4"/>
    <n v="9"/>
    <n v="4"/>
    <n v="4"/>
    <n v="9"/>
    <n v="4"/>
    <n v="4"/>
    <n v="177"/>
  </r>
  <r>
    <x v="0"/>
    <x v="23"/>
    <n v="9"/>
    <n v="7"/>
    <n v="6"/>
    <n v="9"/>
    <n v="9"/>
    <n v="6"/>
    <n v="9"/>
    <n v="7"/>
    <n v="6"/>
    <n v="9"/>
    <n v="11"/>
    <n v="8"/>
    <n v="9"/>
    <n v="12"/>
    <n v="9"/>
    <n v="9"/>
    <n v="8"/>
    <n v="8"/>
    <n v="9"/>
    <n v="11"/>
    <n v="7"/>
    <n v="9"/>
    <n v="7"/>
    <n v="6"/>
    <n v="9"/>
    <n v="12"/>
    <n v="8"/>
    <n v="9"/>
    <n v="7"/>
    <n v="6"/>
    <n v="251"/>
  </r>
  <r>
    <x v="0"/>
    <x v="24"/>
    <n v="12"/>
    <n v="8"/>
    <n v="8"/>
    <n v="7"/>
    <n v="4"/>
    <n v="5"/>
    <n v="10"/>
    <n v="9"/>
    <n v="9"/>
    <n v="8"/>
    <n v="8"/>
    <n v="10"/>
    <n v="6"/>
    <n v="5"/>
    <n v="6"/>
    <n v="6"/>
    <n v="4"/>
    <n v="5"/>
    <n v="6"/>
    <n v="4"/>
    <n v="5"/>
    <n v="7"/>
    <n v="5"/>
    <n v="6"/>
    <n v="9"/>
    <n v="6"/>
    <n v="6"/>
    <n v="8"/>
    <n v="8"/>
    <n v="9"/>
    <n v="209"/>
  </r>
  <r>
    <x v="1"/>
    <x v="0"/>
    <n v="21"/>
    <n v="23"/>
    <n v="25"/>
    <n v="12"/>
    <n v="19"/>
    <n v="14"/>
    <n v="14"/>
    <n v="16"/>
    <n v="16"/>
    <n v="13"/>
    <n v="21"/>
    <n v="14"/>
    <n v="14"/>
    <n v="18"/>
    <n v="17"/>
    <n v="19"/>
    <n v="20"/>
    <n v="20"/>
    <n v="20"/>
    <n v="24"/>
    <n v="21"/>
    <n v="15"/>
    <n v="22"/>
    <n v="14"/>
    <n v="24"/>
    <n v="30"/>
    <n v="28"/>
    <n v="20"/>
    <n v="21"/>
    <n v="20"/>
    <n v="575"/>
  </r>
  <r>
    <x v="1"/>
    <x v="1"/>
    <n v="31"/>
    <n v="31"/>
    <n v="48"/>
    <n v="54"/>
    <n v="35"/>
    <n v="60"/>
    <n v="45"/>
    <n v="48"/>
    <n v="70"/>
    <n v="75"/>
    <n v="73"/>
    <n v="92"/>
    <n v="78"/>
    <n v="92"/>
    <n v="116"/>
    <n v="123"/>
    <n v="96"/>
    <n v="97"/>
    <n v="144"/>
    <n v="99"/>
    <n v="146"/>
    <n v="133"/>
    <n v="155"/>
    <n v="172"/>
    <n v="188"/>
    <n v="185"/>
    <n v="210"/>
    <n v="176"/>
    <n v="153"/>
    <n v="208"/>
    <n v="3233"/>
  </r>
  <r>
    <x v="1"/>
    <x v="2"/>
    <n v="32"/>
    <n v="40"/>
    <n v="75"/>
    <n v="53"/>
    <n v="55"/>
    <n v="89"/>
    <n v="65"/>
    <n v="69"/>
    <n v="127"/>
    <n v="59"/>
    <n v="66"/>
    <n v="107"/>
    <n v="72"/>
    <n v="90"/>
    <n v="168"/>
    <n v="86"/>
    <n v="96"/>
    <n v="127"/>
    <n v="75"/>
    <n v="90"/>
    <n v="194"/>
    <n v="95"/>
    <n v="107"/>
    <n v="205"/>
    <n v="88"/>
    <n v="115"/>
    <n v="194"/>
    <n v="123"/>
    <n v="172"/>
    <n v="287"/>
    <n v="3221"/>
  </r>
  <r>
    <x v="1"/>
    <x v="3"/>
    <n v="8"/>
    <n v="8"/>
    <n v="6"/>
    <n v="9"/>
    <n v="7"/>
    <n v="6"/>
    <n v="8"/>
    <n v="8"/>
    <n v="6"/>
    <n v="8"/>
    <n v="8"/>
    <n v="6"/>
    <n v="8"/>
    <n v="8"/>
    <n v="6"/>
    <n v="8"/>
    <n v="9"/>
    <n v="6"/>
    <n v="8"/>
    <n v="10"/>
    <n v="6"/>
    <n v="9"/>
    <n v="8"/>
    <n v="6"/>
    <n v="8"/>
    <n v="8"/>
    <n v="6"/>
    <n v="8"/>
    <n v="8"/>
    <n v="6"/>
    <n v="224"/>
  </r>
  <r>
    <x v="1"/>
    <x v="4"/>
    <n v="9"/>
    <n v="11"/>
    <n v="9"/>
    <n v="15"/>
    <n v="14"/>
    <n v="14"/>
    <n v="16"/>
    <n v="12"/>
    <n v="14"/>
    <n v="17"/>
    <n v="17"/>
    <n v="19"/>
    <n v="16"/>
    <n v="14"/>
    <n v="10"/>
    <n v="17"/>
    <n v="14"/>
    <n v="9"/>
    <n v="17"/>
    <n v="15"/>
    <n v="10"/>
    <n v="18"/>
    <n v="16"/>
    <n v="19"/>
    <n v="18"/>
    <n v="17"/>
    <n v="18"/>
    <n v="17"/>
    <n v="13"/>
    <n v="15"/>
    <n v="440"/>
  </r>
  <r>
    <x v="1"/>
    <x v="5"/>
    <n v="48"/>
    <n v="58"/>
    <n v="61"/>
    <n v="62"/>
    <n v="71"/>
    <n v="96"/>
    <n v="64"/>
    <n v="82"/>
    <n v="83"/>
    <n v="79"/>
    <n v="87"/>
    <n v="96"/>
    <n v="105"/>
    <n v="109"/>
    <n v="134"/>
    <n v="85"/>
    <n v="99"/>
    <n v="175"/>
    <n v="115"/>
    <n v="142"/>
    <n v="186"/>
    <n v="112"/>
    <n v="29"/>
    <n v="148"/>
    <n v="120"/>
    <n v="153"/>
    <n v="193"/>
    <n v="171"/>
    <n v="230"/>
    <n v="330"/>
    <n v="3523"/>
  </r>
  <r>
    <x v="1"/>
    <x v="6"/>
    <n v="40"/>
    <n v="36"/>
    <n v="45"/>
    <n v="46"/>
    <n v="38"/>
    <n v="54"/>
    <n v="44"/>
    <n v="46"/>
    <n v="53"/>
    <n v="51"/>
    <n v="54"/>
    <n v="63"/>
    <n v="69"/>
    <n v="69"/>
    <n v="86"/>
    <n v="95"/>
    <n v="86"/>
    <n v="124"/>
    <n v="72"/>
    <n v="78"/>
    <n v="100"/>
    <n v="98"/>
    <n v="101"/>
    <n v="112"/>
    <n v="108"/>
    <n v="105"/>
    <n v="147"/>
    <n v="112"/>
    <n v="263"/>
    <n v="137"/>
    <n v="2532"/>
  </r>
  <r>
    <x v="1"/>
    <x v="7"/>
    <n v="17"/>
    <n v="12"/>
    <n v="19"/>
    <n v="25"/>
    <n v="20"/>
    <n v="25"/>
    <n v="26"/>
    <n v="20"/>
    <n v="30"/>
    <n v="31"/>
    <n v="24"/>
    <n v="29"/>
    <n v="33"/>
    <n v="26"/>
    <n v="25"/>
    <n v="36"/>
    <n v="31"/>
    <n v="31"/>
    <n v="31"/>
    <n v="26"/>
    <n v="26"/>
    <n v="33"/>
    <n v="24"/>
    <n v="28"/>
    <n v="35"/>
    <n v="30"/>
    <n v="33"/>
    <n v="28"/>
    <n v="27"/>
    <n v="27"/>
    <n v="808"/>
  </r>
  <r>
    <x v="1"/>
    <x v="8"/>
    <n v="20"/>
    <n v="10"/>
    <n v="11"/>
    <n v="29"/>
    <n v="16"/>
    <n v="20"/>
    <n v="37"/>
    <n v="18"/>
    <n v="29"/>
    <n v="25"/>
    <n v="12"/>
    <n v="20"/>
    <n v="27"/>
    <n v="14"/>
    <n v="18"/>
    <n v="26"/>
    <n v="21"/>
    <n v="21"/>
    <n v="33"/>
    <n v="19"/>
    <n v="20"/>
    <n v="28"/>
    <n v="22"/>
    <n v="20"/>
    <n v="34"/>
    <n v="21"/>
    <n v="22"/>
    <n v="33"/>
    <n v="21"/>
    <n v="30"/>
    <n v="677"/>
  </r>
  <r>
    <x v="1"/>
    <x v="9"/>
    <n v="19"/>
    <n v="31"/>
    <n v="27"/>
    <n v="36"/>
    <n v="34"/>
    <n v="37"/>
    <n v="40"/>
    <n v="42"/>
    <n v="50"/>
    <n v="51"/>
    <n v="45"/>
    <n v="59"/>
    <n v="50"/>
    <n v="43"/>
    <n v="51"/>
    <n v="68"/>
    <n v="68"/>
    <n v="77"/>
    <n v="65"/>
    <n v="49"/>
    <n v="69"/>
    <n v="66"/>
    <n v="60"/>
    <n v="68"/>
    <n v="54"/>
    <n v="56"/>
    <n v="59"/>
    <n v="46"/>
    <n v="57"/>
    <n v="72"/>
    <n v="1549"/>
  </r>
  <r>
    <x v="1"/>
    <x v="10"/>
    <n v="12"/>
    <n v="18"/>
    <n v="8"/>
    <n v="14"/>
    <n v="28"/>
    <n v="12"/>
    <n v="13"/>
    <n v="29"/>
    <n v="10"/>
    <n v="14"/>
    <n v="21"/>
    <n v="12"/>
    <n v="14"/>
    <n v="26"/>
    <n v="12"/>
    <n v="14"/>
    <n v="31"/>
    <n v="8"/>
    <n v="14"/>
    <n v="30"/>
    <n v="10"/>
    <n v="16"/>
    <n v="40"/>
    <n v="14"/>
    <n v="14"/>
    <n v="35"/>
    <n v="16"/>
    <n v="14"/>
    <n v="33"/>
    <n v="12"/>
    <n v="544"/>
  </r>
  <r>
    <x v="1"/>
    <x v="11"/>
    <n v="30"/>
    <n v="37"/>
    <n v="30"/>
    <n v="29"/>
    <n v="41"/>
    <n v="35"/>
    <n v="35"/>
    <n v="47"/>
    <n v="41"/>
    <n v="33"/>
    <n v="41"/>
    <n v="39"/>
    <n v="35"/>
    <n v="41"/>
    <n v="39"/>
    <n v="37"/>
    <n v="38"/>
    <n v="54"/>
    <n v="36"/>
    <n v="51"/>
    <n v="42"/>
    <n v="35"/>
    <n v="38"/>
    <n v="37"/>
    <n v="32"/>
    <n v="41"/>
    <n v="57"/>
    <n v="30"/>
    <n v="42"/>
    <n v="45"/>
    <n v="1168"/>
  </r>
  <r>
    <x v="1"/>
    <x v="12"/>
    <n v="36"/>
    <n v="33"/>
    <n v="37"/>
    <n v="37"/>
    <n v="33"/>
    <n v="32"/>
    <n v="40"/>
    <n v="34"/>
    <n v="37"/>
    <n v="39"/>
    <n v="34"/>
    <n v="39"/>
    <n v="38"/>
    <n v="31"/>
    <n v="37"/>
    <n v="41"/>
    <n v="35"/>
    <n v="39"/>
    <n v="40"/>
    <n v="34"/>
    <n v="37"/>
    <n v="40"/>
    <n v="34"/>
    <n v="39"/>
    <n v="41"/>
    <n v="34"/>
    <n v="44"/>
    <n v="51"/>
    <n v="44"/>
    <n v="53"/>
    <n v="1143"/>
  </r>
  <r>
    <x v="1"/>
    <x v="13"/>
    <n v="29"/>
    <n v="37"/>
    <n v="42"/>
    <n v="49"/>
    <n v="54"/>
    <n v="80"/>
    <n v="90"/>
    <n v="90"/>
    <n v="106"/>
    <n v="96"/>
    <n v="136"/>
    <n v="154"/>
    <n v="127"/>
    <n v="164"/>
    <n v="214"/>
    <n v="172"/>
    <n v="209"/>
    <n v="229"/>
    <n v="64"/>
    <n v="150"/>
    <n v="67"/>
    <n v="88"/>
    <n v="198"/>
    <n v="100"/>
    <n v="90"/>
    <n v="103"/>
    <n v="122"/>
    <n v="122"/>
    <n v="133"/>
    <n v="234"/>
    <n v="3549"/>
  </r>
  <r>
    <x v="1"/>
    <x v="14"/>
    <n v="32"/>
    <n v="21"/>
    <n v="27"/>
    <n v="36"/>
    <n v="24"/>
    <n v="29"/>
    <n v="38"/>
    <n v="24"/>
    <n v="33"/>
    <n v="39"/>
    <n v="24"/>
    <n v="28"/>
    <n v="44"/>
    <n v="28"/>
    <n v="34"/>
    <n v="54"/>
    <n v="30"/>
    <n v="48"/>
    <n v="58"/>
    <n v="38"/>
    <n v="47"/>
    <n v="65"/>
    <n v="40"/>
    <n v="51"/>
    <n v="66"/>
    <n v="36"/>
    <n v="48"/>
    <n v="74"/>
    <n v="46"/>
    <n v="79"/>
    <n v="1241"/>
  </r>
  <r>
    <x v="1"/>
    <x v="15"/>
    <n v="27"/>
    <n v="39"/>
    <n v="46"/>
    <n v="48"/>
    <n v="40"/>
    <n v="42"/>
    <n v="44"/>
    <n v="48"/>
    <n v="57"/>
    <n v="52"/>
    <n v="49"/>
    <n v="58"/>
    <n v="44"/>
    <n v="50"/>
    <n v="57"/>
    <n v="52"/>
    <n v="48"/>
    <n v="54"/>
    <n v="49"/>
    <n v="54"/>
    <n v="63"/>
    <n v="47"/>
    <n v="47"/>
    <n v="54"/>
    <n v="45"/>
    <n v="55"/>
    <n v="68"/>
    <n v="44"/>
    <n v="52"/>
    <n v="69"/>
    <n v="1502"/>
  </r>
  <r>
    <x v="1"/>
    <x v="16"/>
    <n v="51"/>
    <n v="25"/>
    <n v="40"/>
    <n v="56"/>
    <n v="32"/>
    <n v="49"/>
    <n v="66"/>
    <n v="40"/>
    <n v="55"/>
    <n v="63"/>
    <n v="43"/>
    <n v="52"/>
    <n v="71"/>
    <n v="43"/>
    <n v="56"/>
    <n v="74"/>
    <n v="49"/>
    <n v="59"/>
    <n v="80"/>
    <n v="53"/>
    <n v="67"/>
    <n v="80"/>
    <n v="48"/>
    <n v="66"/>
    <n v="87"/>
    <n v="59"/>
    <n v="79"/>
    <n v="97"/>
    <n v="57"/>
    <n v="90"/>
    <n v="1787"/>
  </r>
  <r>
    <x v="1"/>
    <x v="17"/>
    <n v="37"/>
    <n v="37"/>
    <n v="44"/>
    <n v="37"/>
    <n v="35"/>
    <n v="46"/>
    <n v="40"/>
    <n v="45"/>
    <n v="55"/>
    <n v="62"/>
    <n v="63"/>
    <n v="67"/>
    <n v="74"/>
    <n v="60"/>
    <n v="75"/>
    <n v="74"/>
    <n v="63"/>
    <n v="76"/>
    <n v="96"/>
    <n v="69"/>
    <n v="118"/>
    <n v="109"/>
    <n v="86"/>
    <n v="109"/>
    <n v="114"/>
    <n v="109"/>
    <n v="170"/>
    <n v="98"/>
    <n v="105"/>
    <n v="135"/>
    <n v="2308"/>
  </r>
  <r>
    <x v="1"/>
    <x v="18"/>
    <n v="38"/>
    <n v="47"/>
    <n v="50"/>
    <n v="49"/>
    <n v="56"/>
    <n v="61"/>
    <n v="59"/>
    <n v="82"/>
    <n v="92"/>
    <n v="70"/>
    <n v="96"/>
    <n v="115"/>
    <n v="62"/>
    <n v="109"/>
    <n v="133"/>
    <n v="80"/>
    <n v="148"/>
    <n v="218"/>
    <n v="77"/>
    <n v="147"/>
    <n v="219"/>
    <n v="100"/>
    <n v="473"/>
    <n v="251"/>
    <n v="118"/>
    <n v="148"/>
    <n v="190"/>
    <n v="131"/>
    <n v="240"/>
    <n v="324"/>
    <n v="3983"/>
  </r>
  <r>
    <x v="1"/>
    <x v="19"/>
    <n v="30"/>
    <n v="24"/>
    <n v="31"/>
    <n v="32"/>
    <n v="28"/>
    <n v="30"/>
    <n v="28"/>
    <n v="24"/>
    <n v="32"/>
    <n v="30"/>
    <n v="28"/>
    <n v="38"/>
    <n v="26"/>
    <n v="23"/>
    <n v="27"/>
    <n v="28"/>
    <n v="25"/>
    <n v="32"/>
    <n v="32"/>
    <n v="30"/>
    <n v="35"/>
    <n v="34"/>
    <n v="35"/>
    <n v="44"/>
    <n v="39"/>
    <n v="38"/>
    <n v="57"/>
    <n v="42"/>
    <n v="39"/>
    <n v="52"/>
    <n v="993"/>
  </r>
  <r>
    <x v="1"/>
    <x v="20"/>
    <n v="13"/>
    <n v="17"/>
    <n v="14"/>
    <n v="17"/>
    <n v="16"/>
    <n v="19"/>
    <n v="18"/>
    <n v="15"/>
    <n v="13"/>
    <n v="23"/>
    <n v="21"/>
    <n v="20"/>
    <n v="22"/>
    <n v="20"/>
    <n v="19"/>
    <n v="18"/>
    <n v="16"/>
    <n v="18"/>
    <n v="19"/>
    <n v="21"/>
    <n v="19"/>
    <n v="31"/>
    <n v="22"/>
    <n v="26"/>
    <n v="24"/>
    <n v="19"/>
    <n v="19"/>
    <n v="29"/>
    <n v="20"/>
    <n v="25"/>
    <n v="593"/>
  </r>
  <r>
    <x v="1"/>
    <x v="21"/>
    <n v="48"/>
    <n v="50"/>
    <n v="59"/>
    <n v="52"/>
    <n v="58"/>
    <n v="66"/>
    <n v="67"/>
    <n v="67"/>
    <n v="97"/>
    <n v="76"/>
    <n v="74"/>
    <n v="97"/>
    <n v="76"/>
    <n v="75"/>
    <n v="112"/>
    <n v="99"/>
    <n v="101"/>
    <n v="145"/>
    <n v="109"/>
    <n v="102"/>
    <n v="118"/>
    <n v="135"/>
    <n v="149"/>
    <n v="161"/>
    <n v="155"/>
    <n v="128"/>
    <n v="146"/>
    <n v="149"/>
    <n v="142"/>
    <n v="152"/>
    <n v="3065"/>
  </r>
  <r>
    <x v="1"/>
    <x v="22"/>
    <n v="20"/>
    <n v="21"/>
    <n v="25"/>
    <n v="26"/>
    <n v="23"/>
    <n v="35"/>
    <n v="26"/>
    <n v="19"/>
    <n v="42"/>
    <n v="28"/>
    <n v="23"/>
    <n v="44"/>
    <n v="28"/>
    <n v="21"/>
    <n v="46"/>
    <n v="26"/>
    <n v="20"/>
    <n v="43"/>
    <n v="29"/>
    <n v="21"/>
    <n v="45"/>
    <n v="26"/>
    <n v="22"/>
    <n v="38"/>
    <n v="26"/>
    <n v="20"/>
    <n v="50"/>
    <n v="25"/>
    <n v="19"/>
    <n v="48"/>
    <n v="885"/>
  </r>
  <r>
    <x v="1"/>
    <x v="23"/>
    <n v="22"/>
    <n v="24"/>
    <n v="34"/>
    <n v="31"/>
    <n v="42"/>
    <n v="44"/>
    <n v="40"/>
    <n v="43"/>
    <n v="56"/>
    <n v="44"/>
    <n v="56"/>
    <n v="63"/>
    <n v="60"/>
    <n v="54"/>
    <n v="77"/>
    <n v="61"/>
    <n v="70"/>
    <n v="90"/>
    <n v="76"/>
    <n v="89"/>
    <n v="111"/>
    <n v="70"/>
    <n v="96"/>
    <n v="110"/>
    <n v="76"/>
    <n v="101"/>
    <n v="126"/>
    <n v="117"/>
    <n v="129"/>
    <n v="130"/>
    <n v="2142"/>
  </r>
  <r>
    <x v="1"/>
    <x v="24"/>
    <n v="36"/>
    <n v="39"/>
    <n v="49"/>
    <n v="43"/>
    <n v="63"/>
    <n v="64"/>
    <n v="59"/>
    <n v="66"/>
    <n v="101"/>
    <n v="67"/>
    <n v="66"/>
    <n v="90"/>
    <n v="70"/>
    <n v="86"/>
    <n v="130"/>
    <n v="89"/>
    <n v="150"/>
    <n v="200"/>
    <n v="101"/>
    <n v="134"/>
    <n v="172"/>
    <n v="118"/>
    <n v="222"/>
    <n v="269"/>
    <n v="113"/>
    <n v="170"/>
    <n v="215"/>
    <n v="160"/>
    <n v="254"/>
    <n v="306"/>
    <n v="3702"/>
  </r>
  <r>
    <x v="2"/>
    <x v="0"/>
    <n v="14"/>
    <n v="18"/>
    <n v="18"/>
    <n v="16"/>
    <n v="15"/>
    <n v="24"/>
    <n v="15"/>
    <n v="17"/>
    <n v="26"/>
    <n v="20"/>
    <n v="20"/>
    <n v="30"/>
    <n v="15"/>
    <n v="24"/>
    <n v="34"/>
    <n v="21"/>
    <n v="22"/>
    <n v="25"/>
    <n v="19"/>
    <n v="24"/>
    <n v="34"/>
    <n v="14"/>
    <n v="16"/>
    <n v="27"/>
    <n v="19"/>
    <n v="19"/>
    <n v="28"/>
    <n v="24"/>
    <n v="24"/>
    <n v="31"/>
    <n v="653"/>
  </r>
  <r>
    <x v="2"/>
    <x v="1"/>
    <n v="13"/>
    <n v="7"/>
    <n v="10"/>
    <n v="14"/>
    <n v="7"/>
    <n v="10"/>
    <n v="17"/>
    <n v="11"/>
    <n v="16"/>
    <n v="18"/>
    <n v="17"/>
    <n v="17"/>
    <n v="21"/>
    <n v="9"/>
    <n v="14"/>
    <n v="17"/>
    <n v="9"/>
    <n v="11"/>
    <n v="13"/>
    <n v="7"/>
    <n v="11"/>
    <n v="18"/>
    <n v="9"/>
    <n v="12"/>
    <n v="18"/>
    <n v="8"/>
    <n v="12"/>
    <n v="18"/>
    <n v="7"/>
    <n v="10"/>
    <n v="381"/>
  </r>
  <r>
    <x v="2"/>
    <x v="2"/>
    <n v="26"/>
    <n v="32"/>
    <n v="44"/>
    <n v="29"/>
    <n v="17"/>
    <n v="30"/>
    <n v="19"/>
    <n v="21"/>
    <n v="22"/>
    <n v="17"/>
    <n v="16"/>
    <n v="24"/>
    <n v="27"/>
    <n v="16"/>
    <n v="12"/>
    <n v="23"/>
    <n v="17"/>
    <n v="21"/>
    <n v="21"/>
    <n v="20"/>
    <n v="22"/>
    <n v="22"/>
    <n v="24"/>
    <n v="35"/>
    <n v="19"/>
    <n v="18"/>
    <n v="23"/>
    <n v="14"/>
    <n v="14"/>
    <n v="18"/>
    <n v="663"/>
  </r>
  <r>
    <x v="2"/>
    <x v="3"/>
    <n v="13"/>
    <n v="8"/>
    <n v="5"/>
    <n v="13"/>
    <n v="7"/>
    <n v="5"/>
    <n v="12"/>
    <n v="7"/>
    <n v="5"/>
    <n v="13"/>
    <n v="8"/>
    <n v="5"/>
    <n v="13"/>
    <n v="8"/>
    <n v="5"/>
    <n v="14"/>
    <n v="9"/>
    <n v="5"/>
    <n v="14"/>
    <n v="9"/>
    <n v="5"/>
    <n v="13"/>
    <n v="8"/>
    <n v="5"/>
    <n v="13"/>
    <n v="8"/>
    <n v="5"/>
    <n v="13"/>
    <n v="8"/>
    <n v="5"/>
    <n v="261"/>
  </r>
  <r>
    <x v="2"/>
    <x v="4"/>
    <n v="8"/>
    <n v="5"/>
    <n v="5"/>
    <n v="7"/>
    <n v="5"/>
    <n v="5"/>
    <n v="8"/>
    <n v="5"/>
    <n v="5"/>
    <n v="7"/>
    <n v="5"/>
    <n v="5"/>
    <n v="8"/>
    <n v="5"/>
    <n v="5"/>
    <n v="9"/>
    <n v="5"/>
    <n v="7"/>
    <n v="8"/>
    <n v="5"/>
    <n v="5"/>
    <n v="7"/>
    <n v="5"/>
    <n v="5"/>
    <n v="7"/>
    <n v="5"/>
    <n v="5"/>
    <n v="8"/>
    <n v="5"/>
    <n v="5"/>
    <n v="179"/>
  </r>
  <r>
    <x v="2"/>
    <x v="5"/>
    <n v="25"/>
    <n v="13"/>
    <n v="18"/>
    <n v="25"/>
    <n v="27"/>
    <n v="22"/>
    <n v="20"/>
    <n v="16"/>
    <n v="25"/>
    <n v="17"/>
    <n v="12"/>
    <n v="15"/>
    <n v="13"/>
    <n v="8"/>
    <n v="9"/>
    <n v="16"/>
    <n v="8"/>
    <n v="12"/>
    <n v="11"/>
    <n v="7"/>
    <n v="14"/>
    <n v="9"/>
    <n v="8"/>
    <n v="10"/>
    <n v="11"/>
    <n v="7"/>
    <n v="10"/>
    <n v="23"/>
    <n v="14"/>
    <n v="21"/>
    <n v="446"/>
  </r>
  <r>
    <x v="2"/>
    <x v="6"/>
    <n v="16"/>
    <n v="12"/>
    <n v="15"/>
    <n v="18"/>
    <n v="11"/>
    <n v="14"/>
    <n v="15"/>
    <n v="9"/>
    <n v="22"/>
    <n v="10"/>
    <n v="6"/>
    <n v="7"/>
    <n v="15"/>
    <n v="10"/>
    <n v="13"/>
    <n v="10"/>
    <n v="7"/>
    <n v="9"/>
    <n v="17"/>
    <n v="10"/>
    <n v="13"/>
    <n v="13"/>
    <n v="9"/>
    <n v="10"/>
    <n v="12"/>
    <n v="5"/>
    <n v="6"/>
    <n v="12"/>
    <n v="9"/>
    <n v="10"/>
    <n v="345"/>
  </r>
  <r>
    <x v="2"/>
    <x v="7"/>
    <n v="9"/>
    <n v="6"/>
    <n v="6"/>
    <n v="8"/>
    <n v="4"/>
    <n v="7"/>
    <n v="5"/>
    <n v="4"/>
    <n v="4"/>
    <n v="4"/>
    <n v="2"/>
    <n v="3"/>
    <n v="6"/>
    <n v="4"/>
    <n v="5"/>
    <n v="4"/>
    <n v="2"/>
    <n v="3"/>
    <n v="8"/>
    <n v="4"/>
    <n v="3"/>
    <n v="8"/>
    <n v="4"/>
    <n v="3"/>
    <n v="8"/>
    <n v="4"/>
    <n v="3"/>
    <n v="4"/>
    <n v="3"/>
    <n v="4"/>
    <n v="142"/>
  </r>
  <r>
    <x v="2"/>
    <x v="8"/>
    <n v="14"/>
    <n v="5"/>
    <n v="7"/>
    <n v="15"/>
    <n v="6"/>
    <n v="4"/>
    <n v="4"/>
    <n v="2"/>
    <n v="3"/>
    <n v="4"/>
    <n v="3"/>
    <n v="5"/>
    <n v="4"/>
    <n v="2"/>
    <n v="3"/>
    <n v="14"/>
    <n v="3"/>
    <n v="4"/>
    <n v="4"/>
    <n v="2"/>
    <n v="3"/>
    <n v="14"/>
    <n v="3"/>
    <n v="4"/>
    <n v="4"/>
    <n v="2"/>
    <n v="3"/>
    <n v="4"/>
    <n v="2"/>
    <n v="3"/>
    <n v="150"/>
  </r>
  <r>
    <x v="2"/>
    <x v="9"/>
    <n v="15"/>
    <n v="9"/>
    <n v="12"/>
    <n v="14"/>
    <n v="8"/>
    <n v="11"/>
    <n v="10"/>
    <n v="6"/>
    <n v="8"/>
    <n v="10"/>
    <n v="6"/>
    <n v="8"/>
    <n v="10"/>
    <n v="6"/>
    <n v="8"/>
    <n v="10"/>
    <n v="6"/>
    <n v="8"/>
    <n v="7"/>
    <n v="5"/>
    <n v="5"/>
    <n v="7"/>
    <n v="5"/>
    <n v="5"/>
    <n v="10"/>
    <n v="6"/>
    <n v="8"/>
    <n v="5"/>
    <n v="3"/>
    <n v="3"/>
    <n v="234"/>
  </r>
  <r>
    <x v="2"/>
    <x v="10"/>
    <n v="7"/>
    <n v="10"/>
    <n v="10"/>
    <n v="6"/>
    <n v="4"/>
    <n v="5"/>
    <n v="6"/>
    <n v="4"/>
    <n v="5"/>
    <n v="6"/>
    <n v="4"/>
    <n v="5"/>
    <n v="6"/>
    <n v="4"/>
    <n v="5"/>
    <n v="6"/>
    <n v="4"/>
    <n v="6"/>
    <n v="6"/>
    <n v="4"/>
    <n v="6"/>
    <n v="6"/>
    <n v="4"/>
    <n v="6"/>
    <n v="6"/>
    <n v="5"/>
    <n v="6"/>
    <n v="6"/>
    <n v="4"/>
    <n v="5"/>
    <n v="167"/>
  </r>
  <r>
    <x v="2"/>
    <x v="11"/>
    <n v="8"/>
    <n v="7"/>
    <n v="8"/>
    <n v="7"/>
    <n v="6"/>
    <n v="5"/>
    <n v="7"/>
    <n v="5"/>
    <n v="7"/>
    <n v="7"/>
    <n v="5"/>
    <n v="7"/>
    <n v="7"/>
    <n v="5"/>
    <n v="4"/>
    <n v="7"/>
    <n v="5"/>
    <n v="7"/>
    <n v="7"/>
    <n v="5"/>
    <n v="7"/>
    <n v="7"/>
    <n v="5"/>
    <n v="5"/>
    <n v="7"/>
    <n v="5"/>
    <n v="4"/>
    <n v="7"/>
    <n v="5"/>
    <n v="4"/>
    <n v="182"/>
  </r>
  <r>
    <x v="2"/>
    <x v="12"/>
    <n v="19"/>
    <n v="9"/>
    <n v="25"/>
    <n v="19"/>
    <n v="9"/>
    <n v="25"/>
    <n v="22"/>
    <n v="13"/>
    <n v="26"/>
    <n v="19"/>
    <n v="9"/>
    <n v="26"/>
    <n v="9"/>
    <n v="5"/>
    <n v="9"/>
    <n v="13"/>
    <n v="9"/>
    <n v="22"/>
    <n v="8"/>
    <n v="6"/>
    <n v="8"/>
    <n v="8"/>
    <n v="6"/>
    <n v="8"/>
    <n v="9"/>
    <n v="5"/>
    <n v="9"/>
    <n v="22"/>
    <n v="9"/>
    <n v="26"/>
    <n v="412"/>
  </r>
  <r>
    <x v="2"/>
    <x v="13"/>
    <n v="12"/>
    <n v="13"/>
    <n v="12"/>
    <n v="12"/>
    <n v="8"/>
    <n v="7"/>
    <n v="8"/>
    <n v="7"/>
    <n v="8"/>
    <n v="8"/>
    <n v="12"/>
    <n v="11"/>
    <n v="12"/>
    <n v="10"/>
    <n v="8"/>
    <n v="13"/>
    <n v="11"/>
    <n v="10"/>
    <n v="6"/>
    <n v="7"/>
    <n v="7"/>
    <n v="11"/>
    <n v="7"/>
    <n v="8"/>
    <n v="6"/>
    <n v="5"/>
    <n v="8"/>
    <n v="7"/>
    <n v="7"/>
    <n v="7"/>
    <n v="268"/>
  </r>
  <r>
    <x v="2"/>
    <x v="14"/>
    <n v="17"/>
    <n v="12"/>
    <n v="15"/>
    <n v="17"/>
    <n v="12"/>
    <n v="15"/>
    <n v="17"/>
    <n v="12"/>
    <n v="20"/>
    <n v="18"/>
    <n v="10"/>
    <n v="13"/>
    <n v="13"/>
    <n v="9"/>
    <n v="11"/>
    <n v="13"/>
    <n v="8"/>
    <n v="9"/>
    <n v="14"/>
    <n v="9"/>
    <n v="11"/>
    <n v="17"/>
    <n v="10"/>
    <n v="13"/>
    <n v="15"/>
    <n v="10"/>
    <n v="11"/>
    <n v="13"/>
    <n v="9"/>
    <n v="10"/>
    <n v="383"/>
  </r>
  <r>
    <x v="2"/>
    <x v="15"/>
    <n v="16"/>
    <n v="15"/>
    <n v="16"/>
    <n v="16"/>
    <n v="15"/>
    <n v="16"/>
    <n v="30"/>
    <n v="26"/>
    <n v="30"/>
    <n v="16"/>
    <n v="15"/>
    <n v="16"/>
    <n v="16"/>
    <n v="15"/>
    <n v="16"/>
    <n v="16"/>
    <n v="15"/>
    <n v="16"/>
    <n v="12"/>
    <n v="10"/>
    <n v="10"/>
    <n v="16"/>
    <n v="15"/>
    <n v="16"/>
    <n v="16"/>
    <n v="15"/>
    <n v="16"/>
    <n v="16"/>
    <n v="15"/>
    <n v="16"/>
    <n v="494"/>
  </r>
  <r>
    <x v="2"/>
    <x v="16"/>
    <n v="21"/>
    <n v="17"/>
    <n v="19"/>
    <n v="15"/>
    <n v="11"/>
    <n v="16"/>
    <n v="14"/>
    <n v="12"/>
    <n v="14"/>
    <n v="13"/>
    <n v="8"/>
    <n v="10"/>
    <n v="8"/>
    <n v="6"/>
    <n v="8"/>
    <n v="9"/>
    <n v="8"/>
    <n v="10"/>
    <n v="11"/>
    <n v="8"/>
    <n v="11"/>
    <n v="9"/>
    <n v="8"/>
    <n v="9"/>
    <n v="6"/>
    <n v="8"/>
    <n v="12"/>
    <n v="11"/>
    <n v="10"/>
    <n v="12"/>
    <n v="334"/>
  </r>
  <r>
    <x v="2"/>
    <x v="17"/>
    <n v="7"/>
    <n v="9"/>
    <n v="7"/>
    <n v="12"/>
    <n v="8"/>
    <n v="6"/>
    <n v="6"/>
    <n v="8"/>
    <n v="6"/>
    <n v="7"/>
    <n v="6"/>
    <n v="8"/>
    <n v="5"/>
    <n v="4"/>
    <n v="4"/>
    <n v="6"/>
    <n v="9"/>
    <n v="7"/>
    <n v="5"/>
    <n v="6"/>
    <n v="8"/>
    <n v="4"/>
    <n v="5"/>
    <n v="5"/>
    <n v="6"/>
    <n v="4"/>
    <n v="6"/>
    <n v="6"/>
    <n v="6"/>
    <n v="4"/>
    <n v="190"/>
  </r>
  <r>
    <x v="2"/>
    <x v="18"/>
    <n v="21"/>
    <n v="11"/>
    <n v="25"/>
    <n v="20"/>
    <n v="10"/>
    <n v="15"/>
    <n v="14"/>
    <n v="6"/>
    <n v="10"/>
    <n v="15"/>
    <n v="7"/>
    <n v="21"/>
    <n v="16"/>
    <n v="12"/>
    <n v="21"/>
    <n v="12"/>
    <n v="6"/>
    <n v="17"/>
    <n v="11"/>
    <n v="6"/>
    <n v="9"/>
    <n v="19"/>
    <n v="13"/>
    <n v="17"/>
    <n v="15"/>
    <n v="7"/>
    <n v="11"/>
    <n v="14"/>
    <n v="7"/>
    <n v="11"/>
    <n v="399"/>
  </r>
  <r>
    <x v="2"/>
    <x v="19"/>
    <n v="16"/>
    <n v="13"/>
    <n v="11"/>
    <n v="17"/>
    <n v="8"/>
    <n v="8"/>
    <n v="18"/>
    <n v="11"/>
    <n v="12"/>
    <n v="14"/>
    <n v="11"/>
    <n v="9"/>
    <n v="9"/>
    <n v="4"/>
    <n v="5"/>
    <n v="16"/>
    <n v="2"/>
    <n v="4"/>
    <n v="8"/>
    <n v="2"/>
    <n v="3"/>
    <n v="9"/>
    <n v="4"/>
    <n v="5"/>
    <n v="7"/>
    <n v="3"/>
    <n v="3"/>
    <n v="9"/>
    <n v="7"/>
    <n v="7"/>
    <n v="255"/>
  </r>
  <r>
    <x v="2"/>
    <x v="20"/>
    <n v="17"/>
    <n v="9"/>
    <n v="10"/>
    <n v="13"/>
    <n v="9"/>
    <n v="10"/>
    <n v="14"/>
    <n v="9"/>
    <n v="11"/>
    <n v="14"/>
    <n v="9"/>
    <n v="11"/>
    <n v="14"/>
    <n v="9"/>
    <n v="11"/>
    <n v="14"/>
    <n v="9"/>
    <n v="11"/>
    <n v="13"/>
    <n v="9"/>
    <n v="13"/>
    <n v="13"/>
    <n v="9"/>
    <n v="10"/>
    <n v="13"/>
    <n v="9"/>
    <n v="10"/>
    <n v="17"/>
    <n v="9"/>
    <n v="10"/>
    <n v="339"/>
  </r>
  <r>
    <x v="2"/>
    <x v="21"/>
    <n v="14"/>
    <n v="11"/>
    <n v="10"/>
    <n v="14"/>
    <n v="10"/>
    <n v="8"/>
    <n v="10"/>
    <n v="7"/>
    <n v="7"/>
    <n v="10"/>
    <n v="6"/>
    <n v="7"/>
    <n v="13"/>
    <n v="11"/>
    <n v="15"/>
    <n v="19"/>
    <n v="5"/>
    <n v="7"/>
    <n v="10"/>
    <n v="5"/>
    <n v="5"/>
    <n v="10"/>
    <n v="5"/>
    <n v="5"/>
    <n v="9"/>
    <n v="5"/>
    <n v="4"/>
    <n v="10"/>
    <n v="5"/>
    <n v="5"/>
    <n v="262"/>
  </r>
  <r>
    <x v="2"/>
    <x v="22"/>
    <n v="9"/>
    <n v="8"/>
    <n v="7"/>
    <n v="7"/>
    <n v="6"/>
    <n v="7"/>
    <n v="7"/>
    <n v="6"/>
    <n v="6"/>
    <n v="7"/>
    <n v="6"/>
    <n v="6"/>
    <n v="7"/>
    <n v="6"/>
    <n v="6"/>
    <n v="10"/>
    <n v="9"/>
    <n v="8"/>
    <n v="7"/>
    <n v="6"/>
    <n v="6"/>
    <n v="9"/>
    <n v="8"/>
    <n v="7"/>
    <n v="9"/>
    <n v="8"/>
    <n v="7"/>
    <n v="9"/>
    <n v="8"/>
    <n v="7"/>
    <n v="219"/>
  </r>
  <r>
    <x v="2"/>
    <x v="23"/>
    <n v="8"/>
    <n v="6"/>
    <n v="7"/>
    <n v="7"/>
    <n v="6"/>
    <n v="7"/>
    <n v="7"/>
    <n v="6"/>
    <n v="7"/>
    <n v="8"/>
    <n v="7"/>
    <n v="8"/>
    <n v="8"/>
    <n v="7"/>
    <n v="9"/>
    <n v="8"/>
    <n v="7"/>
    <n v="8"/>
    <n v="8"/>
    <n v="7"/>
    <n v="9"/>
    <n v="8"/>
    <n v="6"/>
    <n v="7"/>
    <n v="8"/>
    <n v="7"/>
    <n v="9"/>
    <n v="8"/>
    <n v="6"/>
    <n v="7"/>
    <n v="221"/>
  </r>
  <r>
    <x v="2"/>
    <x v="24"/>
    <n v="10"/>
    <n v="11"/>
    <n v="11"/>
    <n v="20"/>
    <n v="10"/>
    <n v="15"/>
    <n v="9"/>
    <n v="9"/>
    <n v="9"/>
    <n v="15"/>
    <n v="13"/>
    <n v="11"/>
    <n v="15"/>
    <n v="11"/>
    <n v="10"/>
    <n v="11"/>
    <n v="9"/>
    <n v="10"/>
    <n v="11"/>
    <n v="9"/>
    <n v="13"/>
    <n v="9"/>
    <n v="7"/>
    <n v="7"/>
    <n v="9"/>
    <n v="7"/>
    <n v="7"/>
    <n v="11"/>
    <n v="8"/>
    <n v="12"/>
    <n v="319"/>
  </r>
  <r>
    <x v="3"/>
    <x v="0"/>
    <n v="59"/>
    <n v="31"/>
    <n v="47"/>
    <n v="55"/>
    <n v="35"/>
    <n v="50"/>
    <n v="57"/>
    <n v="31"/>
    <n v="44"/>
    <n v="49"/>
    <n v="30"/>
    <n v="48"/>
    <n v="79"/>
    <n v="46"/>
    <n v="71"/>
    <n v="65"/>
    <n v="38"/>
    <n v="65"/>
    <n v="66"/>
    <n v="43"/>
    <n v="70"/>
    <n v="59"/>
    <n v="26"/>
    <n v="35"/>
    <n v="120"/>
    <n v="64"/>
    <n v="115"/>
    <n v="72"/>
    <n v="42"/>
    <n v="73"/>
    <n v="1685"/>
  </r>
  <r>
    <x v="3"/>
    <x v="1"/>
    <n v="49"/>
    <n v="29"/>
    <n v="39"/>
    <n v="78"/>
    <n v="43"/>
    <n v="60"/>
    <n v="66"/>
    <n v="84"/>
    <n v="92"/>
    <n v="60"/>
    <n v="48"/>
    <n v="64"/>
    <n v="65"/>
    <n v="55"/>
    <n v="69"/>
    <n v="92"/>
    <n v="63"/>
    <n v="72"/>
    <n v="132"/>
    <n v="110"/>
    <n v="111"/>
    <n v="111"/>
    <n v="105"/>
    <n v="107"/>
    <n v="102"/>
    <n v="60"/>
    <n v="76"/>
    <n v="136"/>
    <n v="131"/>
    <n v="163"/>
    <n v="2472"/>
  </r>
  <r>
    <x v="3"/>
    <x v="2"/>
    <n v="245"/>
    <n v="120"/>
    <n v="187"/>
    <n v="115"/>
    <n v="101"/>
    <n v="131"/>
    <n v="108"/>
    <n v="80"/>
    <n v="98"/>
    <n v="80"/>
    <n v="70"/>
    <n v="120"/>
    <n v="108"/>
    <n v="125"/>
    <n v="151"/>
    <n v="111"/>
    <n v="94"/>
    <n v="143"/>
    <n v="155"/>
    <n v="121"/>
    <n v="236"/>
    <n v="131"/>
    <n v="126"/>
    <n v="190"/>
    <n v="163"/>
    <n v="119"/>
    <n v="142"/>
    <n v="255"/>
    <n v="180"/>
    <n v="268"/>
    <n v="4273"/>
  </r>
  <r>
    <x v="3"/>
    <x v="3"/>
    <n v="23"/>
    <n v="28"/>
    <n v="85"/>
    <n v="34"/>
    <n v="45"/>
    <n v="103"/>
    <n v="33"/>
    <n v="43"/>
    <n v="128"/>
    <n v="52"/>
    <n v="72"/>
    <n v="154"/>
    <n v="34"/>
    <n v="48"/>
    <n v="151"/>
    <n v="44"/>
    <n v="63"/>
    <n v="158"/>
    <n v="34"/>
    <n v="46"/>
    <n v="156"/>
    <n v="33"/>
    <n v="43"/>
    <n v="133"/>
    <n v="33"/>
    <n v="43"/>
    <n v="128"/>
    <n v="43"/>
    <n v="60"/>
    <n v="157"/>
    <n v="2207"/>
  </r>
  <r>
    <x v="3"/>
    <x v="4"/>
    <n v="24"/>
    <n v="11"/>
    <n v="63"/>
    <n v="26"/>
    <n v="12"/>
    <n v="70"/>
    <n v="22"/>
    <n v="9"/>
    <n v="53"/>
    <n v="20"/>
    <n v="8"/>
    <n v="50"/>
    <n v="25"/>
    <n v="12"/>
    <n v="55"/>
    <n v="28"/>
    <n v="20"/>
    <n v="81"/>
    <n v="25"/>
    <n v="13"/>
    <n v="72"/>
    <n v="20"/>
    <n v="8"/>
    <n v="48"/>
    <n v="24"/>
    <n v="13"/>
    <n v="62"/>
    <n v="21"/>
    <n v="10"/>
    <n v="95"/>
    <n v="1000"/>
  </r>
  <r>
    <x v="3"/>
    <x v="5"/>
    <n v="21"/>
    <n v="13"/>
    <n v="19"/>
    <n v="21"/>
    <n v="11"/>
    <n v="12"/>
    <n v="14"/>
    <n v="13"/>
    <n v="19"/>
    <n v="33"/>
    <n v="30"/>
    <n v="44"/>
    <n v="48"/>
    <n v="15"/>
    <n v="20"/>
    <n v="33"/>
    <n v="18"/>
    <n v="22"/>
    <n v="52"/>
    <n v="50"/>
    <n v="50"/>
    <n v="34"/>
    <n v="19"/>
    <n v="24"/>
    <n v="33"/>
    <n v="21"/>
    <n v="24"/>
    <n v="60"/>
    <n v="51"/>
    <n v="53"/>
    <n v="877"/>
  </r>
  <r>
    <x v="3"/>
    <x v="6"/>
    <n v="42"/>
    <n v="24"/>
    <n v="37"/>
    <n v="45"/>
    <n v="27"/>
    <n v="37"/>
    <n v="37"/>
    <n v="22"/>
    <n v="70"/>
    <n v="34"/>
    <n v="25"/>
    <n v="33"/>
    <n v="84"/>
    <n v="48"/>
    <n v="66"/>
    <n v="80"/>
    <n v="48"/>
    <n v="54"/>
    <n v="49"/>
    <n v="35"/>
    <n v="36"/>
    <n v="63"/>
    <n v="45"/>
    <n v="52"/>
    <n v="47"/>
    <n v="30"/>
    <n v="29"/>
    <n v="89"/>
    <n v="67"/>
    <n v="74"/>
    <n v="1429"/>
  </r>
  <r>
    <x v="3"/>
    <x v="7"/>
    <n v="62"/>
    <n v="36"/>
    <n v="49"/>
    <n v="61"/>
    <n v="51"/>
    <n v="55"/>
    <n v="73"/>
    <n v="51"/>
    <n v="62"/>
    <n v="56"/>
    <n v="42"/>
    <n v="48"/>
    <n v="94"/>
    <n v="52"/>
    <n v="70"/>
    <n v="69"/>
    <n v="57"/>
    <n v="64"/>
    <n v="93"/>
    <n v="56"/>
    <n v="86"/>
    <n v="103"/>
    <n v="65"/>
    <n v="105"/>
    <n v="105"/>
    <n v="73"/>
    <n v="94"/>
    <n v="93"/>
    <n v="70"/>
    <n v="87"/>
    <n v="2082"/>
  </r>
  <r>
    <x v="3"/>
    <x v="8"/>
    <n v="24"/>
    <n v="6"/>
    <n v="26"/>
    <n v="30"/>
    <n v="17"/>
    <n v="23"/>
    <n v="11"/>
    <n v="8"/>
    <n v="18"/>
    <n v="9"/>
    <n v="7"/>
    <n v="10"/>
    <n v="13"/>
    <n v="10"/>
    <n v="19"/>
    <n v="30"/>
    <n v="17"/>
    <n v="23"/>
    <n v="13"/>
    <n v="5"/>
    <n v="25"/>
    <n v="34"/>
    <n v="19"/>
    <n v="33"/>
    <n v="13"/>
    <n v="5"/>
    <n v="25"/>
    <n v="15"/>
    <n v="7"/>
    <n v="22"/>
    <n v="517"/>
  </r>
  <r>
    <x v="3"/>
    <x v="9"/>
    <n v="21"/>
    <n v="19"/>
    <n v="26"/>
    <n v="23"/>
    <n v="20"/>
    <n v="27"/>
    <n v="21"/>
    <n v="19"/>
    <n v="26"/>
    <n v="24"/>
    <n v="19"/>
    <n v="26"/>
    <n v="17"/>
    <n v="18"/>
    <n v="26"/>
    <n v="45"/>
    <n v="36"/>
    <n v="45"/>
    <n v="21"/>
    <n v="22"/>
    <n v="27"/>
    <n v="20"/>
    <n v="22"/>
    <n v="27"/>
    <n v="27"/>
    <n v="25"/>
    <n v="30"/>
    <n v="25"/>
    <n v="23"/>
    <n v="27"/>
    <n v="754"/>
  </r>
  <r>
    <x v="3"/>
    <x v="10"/>
    <n v="20"/>
    <n v="7"/>
    <n v="8"/>
    <n v="7"/>
    <n v="5"/>
    <n v="7"/>
    <n v="7"/>
    <n v="5"/>
    <n v="7"/>
    <n v="7"/>
    <n v="5"/>
    <n v="7"/>
    <n v="7"/>
    <n v="5"/>
    <n v="7"/>
    <n v="7"/>
    <n v="6"/>
    <n v="8"/>
    <n v="7"/>
    <n v="6"/>
    <n v="9"/>
    <n v="7"/>
    <n v="6"/>
    <n v="8"/>
    <n v="11"/>
    <n v="7"/>
    <n v="10"/>
    <n v="7"/>
    <n v="5"/>
    <n v="6"/>
    <n v="221"/>
  </r>
  <r>
    <x v="3"/>
    <x v="11"/>
    <n v="123"/>
    <n v="62"/>
    <n v="123"/>
    <n v="46"/>
    <n v="81"/>
    <n v="184"/>
    <n v="41"/>
    <n v="75"/>
    <n v="177"/>
    <n v="42"/>
    <n v="72"/>
    <n v="184"/>
    <n v="45"/>
    <n v="69"/>
    <n v="183"/>
    <n v="47"/>
    <n v="68"/>
    <n v="183"/>
    <n v="42"/>
    <n v="72"/>
    <n v="181"/>
    <n v="52"/>
    <n v="82"/>
    <n v="201"/>
    <n v="46"/>
    <n v="83"/>
    <n v="211"/>
    <n v="39"/>
    <n v="76"/>
    <n v="183"/>
    <n v="3073"/>
  </r>
  <r>
    <x v="3"/>
    <x v="12"/>
    <n v="138"/>
    <n v="58"/>
    <n v="91"/>
    <n v="93"/>
    <n v="46"/>
    <n v="74"/>
    <n v="100"/>
    <n v="52"/>
    <n v="81"/>
    <n v="104"/>
    <n v="68"/>
    <n v="92"/>
    <n v="93"/>
    <n v="43"/>
    <n v="78"/>
    <n v="112"/>
    <n v="60"/>
    <n v="87"/>
    <n v="100"/>
    <n v="53"/>
    <n v="78"/>
    <n v="99"/>
    <n v="53"/>
    <n v="77"/>
    <n v="100"/>
    <n v="56"/>
    <n v="78"/>
    <n v="100"/>
    <n v="54"/>
    <n v="78"/>
    <n v="2396"/>
  </r>
  <r>
    <x v="3"/>
    <x v="13"/>
    <n v="38"/>
    <n v="29"/>
    <n v="39"/>
    <n v="21"/>
    <n v="26"/>
    <n v="23"/>
    <n v="48"/>
    <n v="20"/>
    <n v="29"/>
    <n v="84"/>
    <n v="69"/>
    <n v="105"/>
    <n v="73"/>
    <n v="64"/>
    <n v="94"/>
    <n v="94"/>
    <n v="57"/>
    <n v="84"/>
    <n v="168"/>
    <n v="101"/>
    <n v="120"/>
    <n v="129"/>
    <n v="94"/>
    <n v="122"/>
    <n v="155"/>
    <n v="123"/>
    <n v="142"/>
    <n v="128"/>
    <n v="85"/>
    <n v="139"/>
    <n v="2503"/>
  </r>
  <r>
    <x v="3"/>
    <x v="14"/>
    <n v="77"/>
    <n v="29"/>
    <n v="33"/>
    <n v="43"/>
    <n v="31"/>
    <n v="35"/>
    <n v="46"/>
    <n v="36"/>
    <n v="65"/>
    <n v="52"/>
    <n v="30"/>
    <n v="38"/>
    <n v="41"/>
    <n v="27"/>
    <n v="78"/>
    <n v="52"/>
    <n v="26"/>
    <n v="38"/>
    <n v="70"/>
    <n v="41"/>
    <n v="57"/>
    <n v="74"/>
    <n v="44"/>
    <n v="58"/>
    <n v="72"/>
    <n v="49"/>
    <n v="70"/>
    <n v="85"/>
    <n v="66"/>
    <n v="70"/>
    <n v="1533"/>
  </r>
  <r>
    <x v="3"/>
    <x v="15"/>
    <n v="108"/>
    <n v="44"/>
    <n v="59"/>
    <n v="109"/>
    <n v="67"/>
    <n v="95"/>
    <n v="96"/>
    <n v="91"/>
    <n v="127"/>
    <n v="79"/>
    <n v="71"/>
    <n v="101"/>
    <n v="79"/>
    <n v="74"/>
    <n v="101"/>
    <n v="77"/>
    <n v="71"/>
    <n v="99"/>
    <n v="78"/>
    <n v="64"/>
    <n v="89"/>
    <n v="79"/>
    <n v="80"/>
    <n v="106"/>
    <n v="81"/>
    <n v="77"/>
    <n v="104"/>
    <n v="81"/>
    <n v="79"/>
    <n v="105"/>
    <n v="2571"/>
  </r>
  <r>
    <x v="3"/>
    <x v="16"/>
    <n v="55"/>
    <n v="30"/>
    <n v="41"/>
    <n v="63"/>
    <n v="32"/>
    <n v="69"/>
    <n v="82"/>
    <n v="44"/>
    <n v="73"/>
    <n v="75"/>
    <n v="37"/>
    <n v="49"/>
    <n v="129"/>
    <n v="48"/>
    <n v="75"/>
    <n v="113"/>
    <n v="80"/>
    <n v="96"/>
    <n v="128"/>
    <n v="72"/>
    <n v="99"/>
    <n v="126"/>
    <n v="76"/>
    <n v="105"/>
    <n v="84"/>
    <n v="43"/>
    <n v="64"/>
    <n v="114"/>
    <n v="79"/>
    <n v="96"/>
    <n v="2277"/>
  </r>
  <r>
    <x v="3"/>
    <x v="17"/>
    <n v="26"/>
    <n v="20"/>
    <n v="39"/>
    <n v="32"/>
    <n v="18"/>
    <n v="29"/>
    <n v="43"/>
    <n v="27"/>
    <n v="36"/>
    <n v="36"/>
    <n v="35"/>
    <n v="35"/>
    <n v="34"/>
    <n v="34"/>
    <n v="40"/>
    <n v="76"/>
    <n v="64"/>
    <n v="90"/>
    <n v="53"/>
    <n v="47"/>
    <n v="44"/>
    <n v="48"/>
    <n v="48"/>
    <n v="59"/>
    <n v="47"/>
    <n v="54"/>
    <n v="67"/>
    <n v="65"/>
    <n v="62"/>
    <n v="53"/>
    <n v="1361"/>
  </r>
  <r>
    <x v="3"/>
    <x v="18"/>
    <n v="84"/>
    <n v="41"/>
    <n v="57"/>
    <n v="55"/>
    <n v="50"/>
    <n v="82"/>
    <n v="72"/>
    <n v="69"/>
    <n v="97"/>
    <n v="71"/>
    <n v="74"/>
    <n v="95"/>
    <n v="65"/>
    <n v="47"/>
    <n v="62"/>
    <n v="124"/>
    <n v="92"/>
    <n v="99"/>
    <n v="70"/>
    <n v="82"/>
    <n v="114"/>
    <n v="97"/>
    <n v="78"/>
    <n v="116"/>
    <n v="94"/>
    <n v="58"/>
    <n v="119"/>
    <n v="135"/>
    <n v="108"/>
    <n v="156"/>
    <n v="2563"/>
  </r>
  <r>
    <x v="3"/>
    <x v="19"/>
    <n v="30"/>
    <n v="22"/>
    <n v="28"/>
    <n v="16"/>
    <n v="10"/>
    <n v="14"/>
    <n v="43"/>
    <n v="23"/>
    <n v="40"/>
    <n v="28"/>
    <n v="17"/>
    <n v="23"/>
    <n v="26"/>
    <n v="15"/>
    <n v="20"/>
    <n v="33"/>
    <n v="17"/>
    <n v="23"/>
    <n v="24"/>
    <n v="11"/>
    <n v="17"/>
    <n v="50"/>
    <n v="32"/>
    <n v="45"/>
    <n v="29"/>
    <n v="17"/>
    <n v="21"/>
    <n v="58"/>
    <n v="33"/>
    <n v="35"/>
    <n v="800"/>
  </r>
  <r>
    <x v="3"/>
    <x v="20"/>
    <n v="89"/>
    <n v="31"/>
    <n v="35"/>
    <n v="60"/>
    <n v="37"/>
    <n v="84"/>
    <n v="85"/>
    <n v="52"/>
    <n v="64"/>
    <n v="71"/>
    <n v="43"/>
    <n v="53"/>
    <n v="75"/>
    <n v="50"/>
    <n v="66"/>
    <n v="90"/>
    <n v="56"/>
    <n v="67"/>
    <n v="87"/>
    <n v="55"/>
    <n v="63"/>
    <n v="102"/>
    <n v="71"/>
    <n v="135"/>
    <n v="101"/>
    <n v="57"/>
    <n v="80"/>
    <n v="133"/>
    <n v="84"/>
    <n v="150"/>
    <n v="2226"/>
  </r>
  <r>
    <x v="3"/>
    <x v="21"/>
    <n v="110"/>
    <n v="51"/>
    <n v="83"/>
    <n v="58"/>
    <n v="38"/>
    <n v="65"/>
    <n v="114"/>
    <n v="77"/>
    <n v="95"/>
    <n v="96"/>
    <n v="65"/>
    <n v="95"/>
    <n v="78"/>
    <n v="60"/>
    <n v="77"/>
    <n v="105"/>
    <n v="55"/>
    <n v="115"/>
    <n v="130"/>
    <n v="88"/>
    <n v="150"/>
    <n v="151"/>
    <n v="143"/>
    <n v="220"/>
    <n v="140"/>
    <n v="120"/>
    <n v="152"/>
    <n v="181"/>
    <n v="164"/>
    <n v="204"/>
    <n v="3280"/>
  </r>
  <r>
    <x v="3"/>
    <x v="22"/>
    <n v="52"/>
    <n v="21"/>
    <n v="42"/>
    <n v="43"/>
    <n v="31"/>
    <n v="42"/>
    <n v="25"/>
    <n v="21"/>
    <n v="32"/>
    <n v="26"/>
    <n v="21"/>
    <n v="65"/>
    <n v="30"/>
    <n v="23"/>
    <n v="112"/>
    <n v="49"/>
    <n v="35"/>
    <n v="114"/>
    <n v="25"/>
    <n v="20"/>
    <n v="66"/>
    <n v="31"/>
    <n v="25"/>
    <n v="33"/>
    <n v="45"/>
    <n v="33"/>
    <n v="123"/>
    <n v="65"/>
    <n v="43"/>
    <n v="108"/>
    <n v="1401"/>
  </r>
  <r>
    <x v="3"/>
    <x v="23"/>
    <n v="26"/>
    <n v="20"/>
    <n v="25"/>
    <n v="37"/>
    <n v="29"/>
    <n v="35"/>
    <n v="26"/>
    <n v="20"/>
    <n v="25"/>
    <n v="41"/>
    <n v="33"/>
    <n v="38"/>
    <n v="51"/>
    <n v="41"/>
    <n v="51"/>
    <n v="47"/>
    <n v="31"/>
    <n v="46"/>
    <n v="61"/>
    <n v="49"/>
    <n v="61"/>
    <n v="38"/>
    <n v="29"/>
    <n v="36"/>
    <n v="58"/>
    <n v="45"/>
    <n v="54"/>
    <n v="28"/>
    <n v="22"/>
    <n v="26"/>
    <n v="1129"/>
  </r>
  <r>
    <x v="3"/>
    <x v="24"/>
    <n v="86"/>
    <n v="28"/>
    <n v="33"/>
    <n v="51"/>
    <n v="32"/>
    <n v="39"/>
    <n v="36"/>
    <n v="30"/>
    <n v="36"/>
    <n v="73"/>
    <n v="38"/>
    <n v="56"/>
    <n v="51"/>
    <n v="33"/>
    <n v="52"/>
    <n v="67"/>
    <n v="37"/>
    <n v="39"/>
    <n v="59"/>
    <n v="28"/>
    <n v="44"/>
    <n v="91"/>
    <n v="55"/>
    <n v="72"/>
    <n v="94"/>
    <n v="75"/>
    <n v="100"/>
    <n v="125"/>
    <n v="80"/>
    <n v="101"/>
    <n v="1741"/>
  </r>
  <r>
    <x v="4"/>
    <x v="0"/>
    <n v="34"/>
    <n v="29"/>
    <n v="36"/>
    <n v="31"/>
    <n v="27"/>
    <n v="34"/>
    <n v="25"/>
    <n v="22"/>
    <n v="27"/>
    <n v="31"/>
    <n v="26"/>
    <n v="33"/>
    <n v="32"/>
    <n v="31"/>
    <n v="40"/>
    <n v="35"/>
    <n v="30"/>
    <n v="35"/>
    <n v="31"/>
    <n v="26"/>
    <n v="33"/>
    <n v="21"/>
    <n v="19"/>
    <n v="25"/>
    <n v="32"/>
    <n v="26"/>
    <n v="34"/>
    <n v="32"/>
    <n v="28"/>
    <n v="29"/>
    <n v="894"/>
  </r>
  <r>
    <x v="4"/>
    <x v="1"/>
    <n v="11"/>
    <n v="12"/>
    <n v="21"/>
    <n v="22"/>
    <n v="8"/>
    <n v="9"/>
    <n v="12"/>
    <n v="12"/>
    <n v="15"/>
    <n v="22"/>
    <n v="7"/>
    <n v="9"/>
    <n v="22"/>
    <n v="8"/>
    <n v="9"/>
    <n v="22"/>
    <n v="9"/>
    <n v="10"/>
    <n v="22"/>
    <n v="8"/>
    <n v="9"/>
    <n v="23"/>
    <n v="9"/>
    <n v="10"/>
    <n v="22"/>
    <n v="8"/>
    <n v="9"/>
    <n v="22"/>
    <n v="9"/>
    <n v="10"/>
    <n v="401"/>
  </r>
  <r>
    <x v="4"/>
    <x v="2"/>
    <n v="37"/>
    <n v="41"/>
    <n v="51"/>
    <n v="38"/>
    <n v="38"/>
    <n v="47"/>
    <n v="31"/>
    <n v="42"/>
    <n v="40"/>
    <n v="44"/>
    <n v="40"/>
    <n v="49"/>
    <n v="29"/>
    <n v="36"/>
    <n v="42"/>
    <n v="34"/>
    <n v="36"/>
    <n v="38"/>
    <n v="37"/>
    <n v="34"/>
    <n v="38"/>
    <n v="26"/>
    <n v="35"/>
    <n v="40"/>
    <n v="40"/>
    <n v="39"/>
    <n v="48"/>
    <n v="34"/>
    <n v="32"/>
    <n v="38"/>
    <n v="1154"/>
  </r>
  <r>
    <x v="4"/>
    <x v="3"/>
    <n v="1"/>
    <n v="13"/>
    <n v="12"/>
    <n v="13"/>
    <n v="13"/>
    <n v="12"/>
    <n v="13"/>
    <n v="13"/>
    <n v="12"/>
    <n v="14"/>
    <n v="14"/>
    <n v="13"/>
    <n v="14"/>
    <n v="14"/>
    <n v="13"/>
    <n v="15"/>
    <n v="15"/>
    <n v="14"/>
    <n v="14"/>
    <n v="14"/>
    <n v="13"/>
    <n v="14"/>
    <n v="14"/>
    <n v="13"/>
    <n v="14"/>
    <n v="14"/>
    <n v="13"/>
    <n v="14"/>
    <n v="14"/>
    <n v="13"/>
    <n v="392"/>
  </r>
  <r>
    <x v="4"/>
    <x v="4"/>
    <n v="1"/>
    <n v="5"/>
    <n v="13"/>
    <n v="9"/>
    <n v="7"/>
    <n v="10"/>
    <n v="9"/>
    <n v="5"/>
    <n v="10"/>
    <n v="9"/>
    <n v="7"/>
    <n v="10"/>
    <n v="9"/>
    <n v="5"/>
    <n v="10"/>
    <n v="10"/>
    <n v="5"/>
    <n v="10"/>
    <n v="9"/>
    <n v="5"/>
    <n v="10"/>
    <n v="9"/>
    <n v="7"/>
    <n v="10"/>
    <n v="9"/>
    <n v="7"/>
    <n v="10"/>
    <n v="9"/>
    <n v="5"/>
    <n v="10"/>
    <n v="244"/>
  </r>
  <r>
    <x v="4"/>
    <x v="5"/>
    <n v="23"/>
    <n v="14"/>
    <n v="23"/>
    <n v="21"/>
    <n v="11"/>
    <n v="10"/>
    <n v="24"/>
    <n v="19"/>
    <n v="19"/>
    <n v="20"/>
    <n v="13"/>
    <n v="20"/>
    <n v="15"/>
    <n v="6"/>
    <n v="9"/>
    <n v="22"/>
    <n v="14"/>
    <n v="21"/>
    <n v="23"/>
    <n v="13"/>
    <n v="16"/>
    <n v="27"/>
    <n v="16"/>
    <n v="16"/>
    <n v="23"/>
    <n v="14"/>
    <n v="23"/>
    <n v="21"/>
    <n v="14"/>
    <n v="21"/>
    <n v="531"/>
  </r>
  <r>
    <x v="4"/>
    <x v="6"/>
    <n v="1"/>
    <n v="9"/>
    <n v="15"/>
    <n v="18"/>
    <n v="8"/>
    <n v="14"/>
    <n v="16"/>
    <n v="7"/>
    <n v="11"/>
    <n v="12"/>
    <n v="7"/>
    <n v="9"/>
    <n v="14"/>
    <n v="9"/>
    <n v="11"/>
    <n v="22"/>
    <n v="12"/>
    <n v="20"/>
    <n v="15"/>
    <n v="7"/>
    <n v="12"/>
    <n v="12"/>
    <n v="9"/>
    <n v="13"/>
    <n v="12"/>
    <n v="7"/>
    <n v="9"/>
    <n v="18"/>
    <n v="13"/>
    <n v="18"/>
    <n v="360"/>
  </r>
  <r>
    <x v="4"/>
    <x v="7"/>
    <n v="8"/>
    <n v="8"/>
    <n v="8"/>
    <n v="6"/>
    <n v="6"/>
    <n v="10"/>
    <n v="8"/>
    <n v="6"/>
    <n v="7"/>
    <n v="5"/>
    <n v="4"/>
    <n v="9"/>
    <n v="7"/>
    <n v="6"/>
    <n v="6"/>
    <n v="5"/>
    <n v="4"/>
    <n v="8"/>
    <n v="5"/>
    <n v="4"/>
    <n v="8"/>
    <n v="5"/>
    <n v="4"/>
    <n v="4"/>
    <n v="5"/>
    <n v="4"/>
    <n v="8"/>
    <n v="5"/>
    <n v="5"/>
    <n v="9"/>
    <n v="187"/>
  </r>
  <r>
    <x v="4"/>
    <x v="8"/>
    <n v="18"/>
    <n v="11"/>
    <n v="15"/>
    <n v="28"/>
    <n v="16"/>
    <n v="20"/>
    <n v="19"/>
    <n v="8"/>
    <n v="12"/>
    <n v="16"/>
    <n v="9"/>
    <n v="14"/>
    <n v="20"/>
    <n v="10"/>
    <n v="13"/>
    <n v="22"/>
    <n v="12"/>
    <n v="15"/>
    <n v="19"/>
    <n v="8"/>
    <n v="12"/>
    <n v="22"/>
    <n v="12"/>
    <n v="15"/>
    <n v="19"/>
    <n v="8"/>
    <n v="12"/>
    <n v="19"/>
    <n v="8"/>
    <n v="12"/>
    <n v="444"/>
  </r>
  <r>
    <x v="4"/>
    <x v="9"/>
    <n v="15"/>
    <n v="11"/>
    <n v="14"/>
    <n v="15"/>
    <n v="11"/>
    <n v="14"/>
    <n v="15"/>
    <n v="11"/>
    <n v="14"/>
    <n v="15"/>
    <n v="11"/>
    <n v="14"/>
    <n v="15"/>
    <n v="11"/>
    <n v="14"/>
    <n v="15"/>
    <n v="11"/>
    <n v="15"/>
    <n v="15"/>
    <n v="11"/>
    <n v="14"/>
    <n v="15"/>
    <n v="11"/>
    <n v="14"/>
    <n v="15"/>
    <n v="11"/>
    <n v="14"/>
    <n v="15"/>
    <n v="11"/>
    <n v="14"/>
    <n v="401"/>
  </r>
  <r>
    <x v="4"/>
    <x v="10"/>
    <n v="6"/>
    <n v="9"/>
    <n v="9"/>
    <n v="6"/>
    <n v="6"/>
    <n v="6"/>
    <n v="6"/>
    <n v="6"/>
    <n v="6"/>
    <n v="6"/>
    <n v="12"/>
    <n v="16"/>
    <n v="6"/>
    <n v="6"/>
    <n v="6"/>
    <n v="6"/>
    <n v="9"/>
    <n v="10"/>
    <n v="6"/>
    <n v="9"/>
    <n v="10"/>
    <n v="6"/>
    <n v="9"/>
    <n v="10"/>
    <n v="6"/>
    <n v="7"/>
    <n v="8"/>
    <n v="7"/>
    <n v="6"/>
    <n v="6"/>
    <n v="227"/>
  </r>
  <r>
    <x v="4"/>
    <x v="11"/>
    <n v="16"/>
    <n v="14"/>
    <n v="21"/>
    <n v="12"/>
    <n v="12"/>
    <n v="18"/>
    <n v="12"/>
    <n v="12"/>
    <n v="18"/>
    <n v="12"/>
    <n v="12"/>
    <n v="18"/>
    <n v="12"/>
    <n v="12"/>
    <n v="21"/>
    <n v="12"/>
    <n v="12"/>
    <n v="21"/>
    <n v="12"/>
    <n v="12"/>
    <n v="18"/>
    <n v="12"/>
    <n v="12"/>
    <n v="21"/>
    <n v="12"/>
    <n v="12"/>
    <n v="18"/>
    <n v="12"/>
    <n v="12"/>
    <n v="18"/>
    <n v="438"/>
  </r>
  <r>
    <x v="4"/>
    <x v="12"/>
    <n v="22"/>
    <n v="13"/>
    <n v="20"/>
    <n v="23"/>
    <n v="13"/>
    <n v="20"/>
    <n v="22"/>
    <n v="13"/>
    <n v="20"/>
    <n v="22"/>
    <n v="13"/>
    <n v="20"/>
    <n v="22"/>
    <n v="13"/>
    <n v="20"/>
    <n v="27"/>
    <n v="16"/>
    <n v="25"/>
    <n v="23"/>
    <n v="15"/>
    <n v="22"/>
    <n v="23"/>
    <n v="15"/>
    <n v="24"/>
    <n v="22"/>
    <n v="13"/>
    <n v="21"/>
    <n v="22"/>
    <n v="13"/>
    <n v="20"/>
    <n v="577"/>
  </r>
  <r>
    <x v="4"/>
    <x v="13"/>
    <n v="12"/>
    <n v="13"/>
    <n v="11"/>
    <n v="10"/>
    <n v="11"/>
    <n v="11"/>
    <n v="9"/>
    <n v="10"/>
    <n v="12"/>
    <n v="11"/>
    <n v="15"/>
    <n v="19"/>
    <n v="20"/>
    <n v="8"/>
    <n v="11"/>
    <n v="15"/>
    <n v="6"/>
    <n v="8"/>
    <n v="13"/>
    <n v="11"/>
    <n v="14"/>
    <n v="18"/>
    <n v="12"/>
    <n v="15"/>
    <n v="12"/>
    <n v="11"/>
    <n v="12"/>
    <n v="9"/>
    <n v="12"/>
    <n v="14"/>
    <n v="365"/>
  </r>
  <r>
    <x v="4"/>
    <x v="14"/>
    <n v="16"/>
    <n v="15"/>
    <n v="24"/>
    <n v="16"/>
    <n v="14"/>
    <n v="14"/>
    <n v="16"/>
    <n v="14"/>
    <n v="18"/>
    <n v="11"/>
    <n v="10"/>
    <n v="10"/>
    <n v="13"/>
    <n v="13"/>
    <n v="12"/>
    <n v="11"/>
    <n v="11"/>
    <n v="10"/>
    <n v="11"/>
    <n v="10"/>
    <n v="13"/>
    <n v="10"/>
    <n v="10"/>
    <n v="10"/>
    <n v="11"/>
    <n v="11"/>
    <n v="12"/>
    <n v="11"/>
    <n v="10"/>
    <n v="11"/>
    <n v="378"/>
  </r>
  <r>
    <x v="4"/>
    <x v="15"/>
    <n v="15"/>
    <n v="12"/>
    <n v="10"/>
    <n v="19"/>
    <n v="15"/>
    <n v="15"/>
    <n v="24"/>
    <n v="15"/>
    <n v="16"/>
    <n v="19"/>
    <n v="15"/>
    <n v="14"/>
    <n v="15"/>
    <n v="12"/>
    <n v="10"/>
    <n v="19"/>
    <n v="15"/>
    <n v="14"/>
    <n v="15"/>
    <n v="12"/>
    <n v="10"/>
    <n v="19"/>
    <n v="15"/>
    <n v="14"/>
    <n v="19"/>
    <n v="15"/>
    <n v="14"/>
    <n v="19"/>
    <n v="15"/>
    <n v="14"/>
    <n v="455"/>
  </r>
  <r>
    <x v="4"/>
    <x v="16"/>
    <n v="30"/>
    <n v="19"/>
    <n v="24"/>
    <n v="9"/>
    <n v="5"/>
    <n v="10"/>
    <n v="12"/>
    <n v="9"/>
    <n v="17"/>
    <n v="14"/>
    <n v="11"/>
    <n v="15"/>
    <n v="9"/>
    <n v="7"/>
    <n v="11"/>
    <n v="11"/>
    <n v="8"/>
    <n v="12"/>
    <n v="9"/>
    <n v="5"/>
    <n v="9"/>
    <n v="9"/>
    <n v="7"/>
    <n v="10"/>
    <n v="10"/>
    <n v="5"/>
    <n v="10"/>
    <n v="10"/>
    <n v="7"/>
    <n v="11"/>
    <n v="335"/>
  </r>
  <r>
    <x v="4"/>
    <x v="17"/>
    <n v="17"/>
    <n v="17"/>
    <n v="17"/>
    <n v="21"/>
    <n v="8"/>
    <n v="14"/>
    <n v="15"/>
    <n v="8"/>
    <n v="14"/>
    <n v="9"/>
    <n v="7"/>
    <n v="10"/>
    <n v="15"/>
    <n v="8"/>
    <n v="15"/>
    <n v="21"/>
    <n v="8"/>
    <n v="14"/>
    <n v="16"/>
    <n v="10"/>
    <n v="14"/>
    <n v="15"/>
    <n v="8"/>
    <n v="14"/>
    <n v="21"/>
    <n v="11"/>
    <n v="18"/>
    <n v="20"/>
    <n v="10"/>
    <n v="13"/>
    <n v="408"/>
  </r>
  <r>
    <x v="4"/>
    <x v="18"/>
    <n v="1"/>
    <n v="10"/>
    <n v="12"/>
    <n v="10"/>
    <n v="5"/>
    <n v="11"/>
    <n v="9"/>
    <n v="12"/>
    <n v="9"/>
    <n v="10"/>
    <n v="5"/>
    <n v="9"/>
    <n v="7"/>
    <n v="12"/>
    <n v="13"/>
    <n v="11"/>
    <n v="5"/>
    <n v="10"/>
    <n v="11"/>
    <n v="5"/>
    <n v="11"/>
    <n v="7"/>
    <n v="12"/>
    <n v="13"/>
    <n v="11"/>
    <n v="5"/>
    <n v="12"/>
    <n v="11"/>
    <n v="5"/>
    <n v="12"/>
    <n v="276"/>
  </r>
  <r>
    <x v="4"/>
    <x v="19"/>
    <n v="18"/>
    <n v="18"/>
    <n v="18"/>
    <n v="14"/>
    <n v="10"/>
    <n v="13"/>
    <n v="17"/>
    <n v="15"/>
    <n v="14"/>
    <n v="17"/>
    <n v="16"/>
    <n v="14"/>
    <n v="16"/>
    <n v="13"/>
    <n v="13"/>
    <n v="20"/>
    <n v="9"/>
    <n v="13"/>
    <n v="12"/>
    <n v="8"/>
    <n v="10"/>
    <n v="17"/>
    <n v="15"/>
    <n v="14"/>
    <n v="11"/>
    <n v="8"/>
    <n v="9"/>
    <n v="11"/>
    <n v="7"/>
    <n v="9"/>
    <n v="399"/>
  </r>
  <r>
    <x v="4"/>
    <x v="20"/>
    <n v="1"/>
    <n v="13"/>
    <n v="14"/>
    <n v="20"/>
    <n v="13"/>
    <n v="14"/>
    <n v="20"/>
    <n v="13"/>
    <n v="14"/>
    <n v="20"/>
    <n v="13"/>
    <n v="14"/>
    <n v="20"/>
    <n v="13"/>
    <n v="14"/>
    <n v="20"/>
    <n v="13"/>
    <n v="14"/>
    <n v="20"/>
    <n v="13"/>
    <n v="14"/>
    <n v="20"/>
    <n v="13"/>
    <n v="14"/>
    <n v="20"/>
    <n v="13"/>
    <n v="14"/>
    <n v="20"/>
    <n v="13"/>
    <n v="14"/>
    <n v="451"/>
  </r>
  <r>
    <x v="4"/>
    <x v="21"/>
    <n v="23"/>
    <n v="14"/>
    <n v="17"/>
    <n v="17"/>
    <n v="11"/>
    <n v="15"/>
    <n v="22"/>
    <n v="12"/>
    <n v="18"/>
    <n v="20"/>
    <n v="12"/>
    <n v="16"/>
    <n v="19"/>
    <n v="19"/>
    <n v="23"/>
    <n v="23"/>
    <n v="12"/>
    <n v="18"/>
    <n v="15"/>
    <n v="11"/>
    <n v="13"/>
    <n v="15"/>
    <n v="10"/>
    <n v="13"/>
    <n v="16"/>
    <n v="12"/>
    <n v="18"/>
    <n v="15"/>
    <n v="10"/>
    <n v="13"/>
    <n v="472"/>
  </r>
  <r>
    <x v="4"/>
    <x v="22"/>
    <n v="10"/>
    <n v="14"/>
    <n v="15"/>
    <n v="9"/>
    <n v="10"/>
    <n v="14"/>
    <n v="9"/>
    <n v="10"/>
    <n v="14"/>
    <n v="9"/>
    <n v="10"/>
    <n v="14"/>
    <n v="9"/>
    <n v="10"/>
    <n v="14"/>
    <n v="10"/>
    <n v="15"/>
    <n v="19"/>
    <n v="9"/>
    <n v="10"/>
    <n v="14"/>
    <n v="10"/>
    <n v="11"/>
    <n v="15"/>
    <n v="10"/>
    <n v="15"/>
    <n v="19"/>
    <n v="10"/>
    <n v="11"/>
    <n v="15"/>
    <n v="364"/>
  </r>
  <r>
    <x v="4"/>
    <x v="23"/>
    <n v="17"/>
    <n v="17"/>
    <n v="13"/>
    <n v="12"/>
    <n v="21"/>
    <n v="17"/>
    <n v="12"/>
    <n v="17"/>
    <n v="13"/>
    <n v="12"/>
    <n v="23"/>
    <n v="16"/>
    <n v="13"/>
    <n v="22"/>
    <n v="18"/>
    <n v="12"/>
    <n v="22"/>
    <n v="17"/>
    <n v="14"/>
    <n v="24"/>
    <n v="22"/>
    <n v="12"/>
    <n v="17"/>
    <n v="13"/>
    <n v="19"/>
    <n v="24"/>
    <n v="22"/>
    <n v="12"/>
    <n v="17"/>
    <n v="13"/>
    <n v="503"/>
  </r>
  <r>
    <x v="4"/>
    <x v="24"/>
    <n v="9"/>
    <n v="10"/>
    <n v="7"/>
    <n v="9"/>
    <n v="7"/>
    <n v="6"/>
    <n v="8"/>
    <n v="8"/>
    <n v="7"/>
    <n v="8"/>
    <n v="9"/>
    <n v="7"/>
    <n v="6"/>
    <n v="7"/>
    <n v="6"/>
    <n v="7"/>
    <n v="8"/>
    <n v="7"/>
    <n v="6"/>
    <n v="5"/>
    <n v="9"/>
    <n v="6"/>
    <n v="7"/>
    <n v="5"/>
    <n v="6"/>
    <n v="7"/>
    <n v="6"/>
    <n v="10"/>
    <n v="5"/>
    <n v="5"/>
    <n v="2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AEB33B-2BC8-4BB8-9711-432B8A40D93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I1:O28" firstHeaderRow="1" firstDataRow="2" firstDataCol="1"/>
  <pivotFields count="33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26">
        <item x="6"/>
        <item x="7"/>
        <item x="8"/>
        <item x="0"/>
        <item x="9"/>
        <item x="10"/>
        <item x="11"/>
        <item x="12"/>
        <item x="13"/>
        <item x="14"/>
        <item x="15"/>
        <item x="16"/>
        <item x="17"/>
        <item x="18"/>
        <item x="19"/>
        <item x="1"/>
        <item x="2"/>
        <item x="20"/>
        <item x="3"/>
        <item x="21"/>
        <item x="22"/>
        <item x="23"/>
        <item x="4"/>
        <item x="24"/>
        <item x="5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otal" fld="32" showDataAs="percentOfTotal" baseField="1" baseItem="22" numFmtId="10"/>
  </dataFields>
  <formats count="11">
    <format dxfId="24">
      <pivotArea type="all" dataOnly="0" outline="0" fieldPosition="0"/>
    </format>
    <format dxfId="25">
      <pivotArea outline="0" collapsedLevelsAreSubtotals="1" fieldPosition="0"/>
    </format>
    <format dxfId="26">
      <pivotArea field="1" type="button" dataOnly="0" labelOnly="1" outline="0" axis="axisRow" fieldPosition="0"/>
    </format>
    <format dxfId="27">
      <pivotArea dataOnly="0" labelOnly="1" fieldPosition="0">
        <references count="1">
          <reference field="1" count="0"/>
        </references>
      </pivotArea>
    </format>
    <format dxfId="28">
      <pivotArea dataOnly="0" labelOnly="1" grandRow="1" outline="0" fieldPosition="0"/>
    </format>
    <format dxfId="29">
      <pivotArea dataOnly="0" labelOnly="1" outline="0" axis="axisValues" fieldPosition="0"/>
    </format>
    <format dxfId="30">
      <pivotArea type="origin" dataOnly="0" labelOnly="1" outline="0" fieldPosition="0"/>
    </format>
    <format dxfId="31">
      <pivotArea type="topRight" dataOnly="0" labelOnly="1" outline="0" fieldPosition="0"/>
    </format>
    <format dxfId="14">
      <pivotArea outline="0" fieldPosition="0">
        <references count="1">
          <reference field="4294967294" count="1">
            <x v="0"/>
          </reference>
        </references>
      </pivotArea>
    </format>
    <format dxfId="7">
      <pivotArea dataOnly="0" labelOnly="1" fieldPosition="0">
        <references count="1">
          <reference field="0" count="0"/>
        </references>
      </pivotArea>
    </format>
    <format dxfId="5">
      <pivotArea dataOnly="0" labelOnly="1" grandCol="1" outline="0" fieldPosition="0"/>
    </format>
  </formats>
  <conditionalFormats count="3">
    <conditionalFormat priority="3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1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5" selected="0">
              <x v="0"/>
              <x v="1"/>
              <x v="2"/>
              <x v="3"/>
              <x v="4"/>
            </reference>
            <reference field="1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1">
      <pivotAreas count="1">
        <pivotArea type="data" grandRow="1" outline="0" collapsedLevelsAreSubtotals="1" fieldPosition="0">
          <references count="2">
            <reference field="4294967294" count="1" selected="0">
              <x v="0"/>
            </reference>
            <reference field="0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3B6B74-04B8-4B85-89C7-F9E772DCB86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A1:G28" firstHeaderRow="1" firstDataRow="2" firstDataCol="1"/>
  <pivotFields count="33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26">
        <item x="6"/>
        <item x="7"/>
        <item x="8"/>
        <item x="0"/>
        <item x="9"/>
        <item x="10"/>
        <item x="11"/>
        <item x="12"/>
        <item x="13"/>
        <item x="14"/>
        <item x="15"/>
        <item x="16"/>
        <item x="17"/>
        <item x="18"/>
        <item x="19"/>
        <item x="1"/>
        <item x="2"/>
        <item x="20"/>
        <item x="3"/>
        <item x="21"/>
        <item x="22"/>
        <item x="23"/>
        <item x="4"/>
        <item x="24"/>
        <item x="5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otal" fld="32" baseField="0" baseItem="0" numFmtId="164"/>
  </dataFields>
  <formats count="10">
    <format dxfId="32">
      <pivotArea type="all" dataOnly="0" outline="0" fieldPosition="0"/>
    </format>
    <format dxfId="33">
      <pivotArea outline="0" collapsedLevelsAreSubtotals="1" fieldPosition="0"/>
    </format>
    <format dxfId="34">
      <pivotArea field="1" type="button" dataOnly="0" labelOnly="1" outline="0" axis="axisRow" fieldPosition="0"/>
    </format>
    <format dxfId="35">
      <pivotArea dataOnly="0" labelOnly="1" fieldPosition="0">
        <references count="1">
          <reference field="1" count="0"/>
        </references>
      </pivotArea>
    </format>
    <format dxfId="36">
      <pivotArea dataOnly="0" labelOnly="1" grandRow="1" outline="0" fieldPosition="0"/>
    </format>
    <format dxfId="37">
      <pivotArea dataOnly="0" labelOnly="1" outline="0" axis="axisValues" fieldPosition="0"/>
    </format>
    <format dxfId="38">
      <pivotArea type="origin" dataOnly="0" labelOnly="1" outline="0" fieldPosition="0"/>
    </format>
    <format dxfId="39">
      <pivotArea type="topRight" dataOnly="0" labelOnly="1" outline="0" fieldPosition="0"/>
    </format>
    <format dxfId="3">
      <pivotArea dataOnly="0" labelOnly="1" fieldPosition="0">
        <references count="1">
          <reference field="0" count="0"/>
        </references>
      </pivotArea>
    </format>
    <format dxfId="1">
      <pivotArea dataOnly="0" labelOnly="1" grandCol="1" outline="0" fieldPosition="0"/>
    </format>
  </formats>
  <conditionalFormats count="3">
    <conditionalFormat priority="6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1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5" selected="0">
              <x v="0"/>
              <x v="1"/>
              <x v="2"/>
              <x v="3"/>
              <x v="4"/>
            </reference>
            <reference field="1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4">
      <pivotAreas count="1">
        <pivotArea type="data" grandRow="1" outline="0" collapsedLevelsAreSubtotals="1" fieldPosition="0">
          <references count="2">
            <reference field="4294967294" count="1" selected="0">
              <x v="0"/>
            </reference>
            <reference field="0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465F4-4364-4C86-BA0B-805D9F072F98}" name="Table1" displayName="Table1" ref="A1:AG127" totalsRowCount="1" headerRowDxfId="102">
  <tableColumns count="33">
    <tableColumn id="1" xr3:uid="{0368783E-60B5-446E-8E4F-71A4F6BA80C2}" name="YZ Adı" totalsRowLabel="Total"/>
    <tableColumn id="2" xr3:uid="{5FDE52DC-85DC-4D7A-9524-E748513BC9BB}" name="CWE"/>
    <tableColumn id="3" xr3:uid="{5DBBEE5F-10E9-420D-8145-D7C4AE394D90}" name="Senaryo 1 CSharp" totalsRowFunction="sum" dataDxfId="101" totalsRowDxfId="100" dataCellStyle="Comma" totalsRowCellStyle="Comma"/>
    <tableColumn id="4" xr3:uid="{D01828B2-10AE-454E-9346-9631728D8F85}" name="Senaryo 1 Python" totalsRowFunction="sum" dataDxfId="99" totalsRowDxfId="98" dataCellStyle="Comma" totalsRowCellStyle="Comma"/>
    <tableColumn id="5" xr3:uid="{154F2D2C-1A28-493F-A547-3F6362C45315}" name="Senaryo 1 TypeScript" totalsRowFunction="sum" dataDxfId="97" totalsRowDxfId="96" dataCellStyle="Comma" totalsRowCellStyle="Comma"/>
    <tableColumn id="6" xr3:uid="{5E1CE77B-BADB-4D61-B035-13A5E168B429}" name="Senaryo 2 CSharp" totalsRowFunction="sum" dataDxfId="95" totalsRowDxfId="94" dataCellStyle="Comma" totalsRowCellStyle="Comma"/>
    <tableColumn id="7" xr3:uid="{0D8A2999-56EE-4820-B7EA-57A856DE61A2}" name="Senaryo 2 Python" totalsRowFunction="sum" dataDxfId="93" totalsRowDxfId="92" dataCellStyle="Comma" totalsRowCellStyle="Comma"/>
    <tableColumn id="8" xr3:uid="{644F7313-F022-4192-B384-867EA0EB2BD8}" name="Senaryo 2 TypeScript" totalsRowFunction="sum" dataDxfId="91" totalsRowDxfId="90" dataCellStyle="Comma" totalsRowCellStyle="Comma"/>
    <tableColumn id="9" xr3:uid="{4727F928-F4B3-4621-8515-A69B649118FF}" name="Senaryo 3 CSharp" totalsRowFunction="sum" dataDxfId="89" totalsRowDxfId="88" dataCellStyle="Comma" totalsRowCellStyle="Comma"/>
    <tableColumn id="10" xr3:uid="{2632B23A-4015-4C9C-B989-F86B5A9133CD}" name="Senaryo 3 Python" totalsRowFunction="sum" dataDxfId="87" totalsRowDxfId="86" dataCellStyle="Comma" totalsRowCellStyle="Comma"/>
    <tableColumn id="11" xr3:uid="{33DB39AE-3D1F-4A8D-93CE-0DDE5AD3A4FD}" name="Senaryo 3 TypeScript" totalsRowFunction="sum" dataDxfId="85" totalsRowDxfId="84" dataCellStyle="Comma" totalsRowCellStyle="Comma"/>
    <tableColumn id="12" xr3:uid="{CAE73F09-7165-4F81-8429-A8705F63424E}" name="Senaryo 4 CSharp" totalsRowFunction="sum" dataDxfId="83" totalsRowDxfId="82" dataCellStyle="Comma" totalsRowCellStyle="Comma"/>
    <tableColumn id="13" xr3:uid="{8F1295CF-2223-47E4-A825-C16C73255581}" name="Senaryo 4 Python" totalsRowFunction="sum" dataDxfId="81" totalsRowDxfId="80" dataCellStyle="Comma" totalsRowCellStyle="Comma"/>
    <tableColumn id="14" xr3:uid="{216BE4D0-480E-47E4-B053-61E942B45F3C}" name="Senaryo 4 TypeScript" totalsRowFunction="sum" dataDxfId="79" totalsRowDxfId="78" dataCellStyle="Comma" totalsRowCellStyle="Comma"/>
    <tableColumn id="15" xr3:uid="{2F6591D1-1890-4DB8-9579-7F2FBE9CF215}" name="Senaryo 5 CSharp" totalsRowFunction="sum" dataDxfId="77" totalsRowDxfId="76" dataCellStyle="Comma" totalsRowCellStyle="Comma"/>
    <tableColumn id="16" xr3:uid="{303B2371-15E9-4D62-B0AD-0041E4D1BF8F}" name="Senaryo 5 Python" totalsRowFunction="sum" dataDxfId="75" totalsRowDxfId="74" dataCellStyle="Comma" totalsRowCellStyle="Comma"/>
    <tableColumn id="17" xr3:uid="{76EC7216-AAAE-4FB7-8AB9-B8B581090BE7}" name="Senaryo 5 TypeScript" totalsRowFunction="sum" dataDxfId="73" totalsRowDxfId="72" dataCellStyle="Comma" totalsRowCellStyle="Comma"/>
    <tableColumn id="18" xr3:uid="{313282F2-5FBF-4AAD-B876-C8BAE071FCFF}" name="Senaryo 6 CSharp" totalsRowFunction="sum" dataDxfId="71" totalsRowDxfId="70" dataCellStyle="Comma" totalsRowCellStyle="Comma"/>
    <tableColumn id="19" xr3:uid="{34A93617-D9B6-4DC3-A79C-88211B864488}" name="Senaryo 6 Python" totalsRowFunction="sum" dataDxfId="69" totalsRowDxfId="68" dataCellStyle="Comma" totalsRowCellStyle="Comma"/>
    <tableColumn id="20" xr3:uid="{F6BFD7DC-D08D-4B1F-9C25-50703CF6387B}" name="Senaryo 6 TypeScript" totalsRowFunction="sum" dataDxfId="67" totalsRowDxfId="66" dataCellStyle="Comma" totalsRowCellStyle="Comma"/>
    <tableColumn id="21" xr3:uid="{F0A4F85B-4694-41D9-AFE6-8229F20010A7}" name="Senaryo 7 CSharp" totalsRowFunction="sum" dataDxfId="65" totalsRowDxfId="64" dataCellStyle="Comma" totalsRowCellStyle="Comma"/>
    <tableColumn id="22" xr3:uid="{0F055718-AF6F-4571-BCDD-A76428DBE19C}" name="Senaryo 7 Python" totalsRowFunction="sum" dataDxfId="63" totalsRowDxfId="62" dataCellStyle="Comma" totalsRowCellStyle="Comma"/>
    <tableColumn id="23" xr3:uid="{2836C9A2-BA4B-434E-9085-711BF04E821A}" name="Senaryo 7 TypeScript" totalsRowFunction="sum" dataDxfId="61" totalsRowDxfId="60" dataCellStyle="Comma" totalsRowCellStyle="Comma"/>
    <tableColumn id="24" xr3:uid="{20B3BAF8-63D7-467B-A575-3C0398474301}" name="Senaryo 8 CSharp" totalsRowFunction="sum" dataDxfId="59" totalsRowDxfId="58" dataCellStyle="Comma" totalsRowCellStyle="Comma"/>
    <tableColumn id="25" xr3:uid="{5B3CFE21-2B51-49DD-A5D8-3C814537ABF1}" name="Senaryo 8 Python" totalsRowFunction="sum" dataDxfId="57" totalsRowDxfId="56" dataCellStyle="Comma" totalsRowCellStyle="Comma"/>
    <tableColumn id="26" xr3:uid="{B48691A8-E21D-4C86-8780-3A006F5403F7}" name="Senaryo 8 TypeScript" totalsRowFunction="sum" dataDxfId="55" totalsRowDxfId="54" dataCellStyle="Comma" totalsRowCellStyle="Comma"/>
    <tableColumn id="27" xr3:uid="{1C1A41F5-4799-4152-9C01-BFA54E8194B1}" name="Senaryo 9 CSharp" totalsRowFunction="sum" dataDxfId="53" totalsRowDxfId="52" dataCellStyle="Comma" totalsRowCellStyle="Comma"/>
    <tableColumn id="28" xr3:uid="{01DA7305-2CBA-40D9-99D2-1CF7D514950D}" name="Senaryo 9 Python" totalsRowFunction="sum" dataDxfId="51" totalsRowDxfId="50" dataCellStyle="Comma" totalsRowCellStyle="Comma"/>
    <tableColumn id="29" xr3:uid="{FEF8B27E-DF22-483B-8C99-BEA8DCA868E6}" name="Senaryo 9 TypeScript" totalsRowFunction="sum" dataDxfId="49" totalsRowDxfId="48" dataCellStyle="Comma" totalsRowCellStyle="Comma"/>
    <tableColumn id="30" xr3:uid="{0E2B207C-65E5-48AF-9BE3-9C2C89F6A0F2}" name="Senaryo 10 CSharp" totalsRowFunction="sum" dataDxfId="47" totalsRowDxfId="46" dataCellStyle="Comma" totalsRowCellStyle="Comma"/>
    <tableColumn id="31" xr3:uid="{7777D625-BCA3-480C-A71E-DE21E1A2A3E1}" name="Senaryo 10 Python" totalsRowFunction="sum" dataDxfId="45" totalsRowDxfId="44" dataCellStyle="Comma" totalsRowCellStyle="Comma"/>
    <tableColumn id="32" xr3:uid="{D0879089-EF33-42D0-BD64-E4D0EB4E6B9A}" name="Senaryo 10 TypeScript" totalsRowFunction="sum" dataDxfId="43" totalsRowDxfId="42" dataCellStyle="Comma" totalsRowCellStyle="Comma"/>
    <tableColumn id="33" xr3:uid="{4CA2E71B-90CF-4ADF-BA7A-2E4C3ED6D53D}" name="Total" totalsRowFunction="sum" dataDxfId="41" totalsRowDxfId="40" dataCellStyle="Comma" totalsRowCellStyle="Comma">
      <calculatedColumnFormula>SUM(Table1[[#This Row],[Senaryo 1 CSharp]:[Senaryo 10 TypeScript]])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D061-BDCC-4737-8221-4D09BBEEDAB9}">
  <dimension ref="A1:O28"/>
  <sheetViews>
    <sheetView tabSelected="1" workbookViewId="0">
      <selection activeCell="S15" sqref="S15"/>
    </sheetView>
  </sheetViews>
  <sheetFormatPr defaultRowHeight="15" x14ac:dyDescent="0.25"/>
  <cols>
    <col min="1" max="1" width="12.140625" bestFit="1" customWidth="1"/>
    <col min="2" max="7" width="12.140625" customWidth="1"/>
    <col min="9" max="9" width="12.140625" bestFit="1" customWidth="1"/>
    <col min="10" max="15" width="12.7109375" customWidth="1"/>
  </cols>
  <sheetData>
    <row r="1" spans="1:15" x14ac:dyDescent="0.25">
      <c r="A1" s="7" t="s">
        <v>64</v>
      </c>
      <c r="B1" s="4"/>
      <c r="C1" s="4"/>
      <c r="D1" s="4"/>
      <c r="E1" s="4"/>
      <c r="F1" s="4"/>
      <c r="G1" s="4"/>
      <c r="I1" s="7" t="s">
        <v>64</v>
      </c>
      <c r="J1" s="8"/>
      <c r="K1" s="4"/>
      <c r="L1" s="4"/>
      <c r="M1" s="4"/>
      <c r="N1" s="4"/>
      <c r="O1" s="4"/>
    </row>
    <row r="2" spans="1:15" x14ac:dyDescent="0.25">
      <c r="A2" s="4"/>
      <c r="B2" s="4" t="s">
        <v>1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63</v>
      </c>
      <c r="H2" s="10"/>
      <c r="I2" s="4"/>
      <c r="J2" s="4" t="s">
        <v>1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63</v>
      </c>
    </row>
    <row r="3" spans="1:15" x14ac:dyDescent="0.25">
      <c r="A3" s="5" t="s">
        <v>8</v>
      </c>
      <c r="B3" s="6">
        <v>357</v>
      </c>
      <c r="C3" s="6">
        <v>2532</v>
      </c>
      <c r="D3" s="6">
        <v>345</v>
      </c>
      <c r="E3" s="6">
        <v>1429</v>
      </c>
      <c r="F3" s="6">
        <v>360</v>
      </c>
      <c r="G3" s="6">
        <v>5023</v>
      </c>
      <c r="I3" s="5" t="s">
        <v>8</v>
      </c>
      <c r="J3" s="9">
        <v>3.0301487064575269E-3</v>
      </c>
      <c r="K3" s="9">
        <v>2.1491138724791199E-2</v>
      </c>
      <c r="L3" s="9">
        <v>2.9282949684253413E-3</v>
      </c>
      <c r="M3" s="9">
        <v>1.212908263733279E-2</v>
      </c>
      <c r="N3" s="9">
        <v>3.0556121409655735E-3</v>
      </c>
      <c r="O3" s="9">
        <v>4.2634277177972434E-2</v>
      </c>
    </row>
    <row r="4" spans="1:15" x14ac:dyDescent="0.25">
      <c r="A4" s="5" t="s">
        <v>9</v>
      </c>
      <c r="B4" s="6">
        <v>124</v>
      </c>
      <c r="C4" s="6">
        <v>808</v>
      </c>
      <c r="D4" s="6">
        <v>142</v>
      </c>
      <c r="E4" s="6">
        <v>2082</v>
      </c>
      <c r="F4" s="6">
        <v>187</v>
      </c>
      <c r="G4" s="6">
        <v>3343</v>
      </c>
      <c r="I4" s="5" t="s">
        <v>9</v>
      </c>
      <c r="J4" s="9">
        <v>1.0524886263325864E-3</v>
      </c>
      <c r="K4" s="9">
        <v>6.8581516941671758E-3</v>
      </c>
      <c r="L4" s="9">
        <v>1.2052692333808651E-3</v>
      </c>
      <c r="M4" s="9">
        <v>1.7671623548584234E-2</v>
      </c>
      <c r="N4" s="9">
        <v>1.5872207510015618E-3</v>
      </c>
      <c r="O4" s="9">
        <v>2.8374753853466422E-2</v>
      </c>
    </row>
    <row r="5" spans="1:15" x14ac:dyDescent="0.25">
      <c r="A5" s="5" t="s">
        <v>10</v>
      </c>
      <c r="B5" s="6">
        <v>281</v>
      </c>
      <c r="C5" s="6">
        <v>677</v>
      </c>
      <c r="D5" s="6">
        <v>150</v>
      </c>
      <c r="E5" s="6">
        <v>517</v>
      </c>
      <c r="F5" s="6">
        <v>444</v>
      </c>
      <c r="G5" s="6">
        <v>2069</v>
      </c>
      <c r="I5" s="5" t="s">
        <v>10</v>
      </c>
      <c r="J5" s="9">
        <v>2.3850750322536836E-3</v>
      </c>
      <c r="K5" s="9">
        <v>5.7462483873158146E-3</v>
      </c>
      <c r="L5" s="9">
        <v>1.2731717254023222E-3</v>
      </c>
      <c r="M5" s="9">
        <v>4.3881985468866708E-3</v>
      </c>
      <c r="N5" s="9">
        <v>3.7685883071908741E-3</v>
      </c>
      <c r="O5" s="9">
        <v>1.7561281999049366E-2</v>
      </c>
    </row>
    <row r="6" spans="1:15" x14ac:dyDescent="0.25">
      <c r="A6" s="5" t="s">
        <v>2</v>
      </c>
      <c r="B6" s="6">
        <v>332</v>
      </c>
      <c r="C6" s="6">
        <v>575</v>
      </c>
      <c r="D6" s="6">
        <v>653</v>
      </c>
      <c r="E6" s="6">
        <v>1685</v>
      </c>
      <c r="F6" s="6">
        <v>894</v>
      </c>
      <c r="G6" s="6">
        <v>4139</v>
      </c>
      <c r="I6" s="5" t="s">
        <v>2</v>
      </c>
      <c r="J6" s="9">
        <v>2.8179534188904733E-3</v>
      </c>
      <c r="K6" s="9">
        <v>4.8804916140422353E-3</v>
      </c>
      <c r="L6" s="9">
        <v>5.5425409112514427E-3</v>
      </c>
      <c r="M6" s="9">
        <v>1.4301962382019421E-2</v>
      </c>
      <c r="N6" s="9">
        <v>7.5881034833978405E-3</v>
      </c>
      <c r="O6" s="9">
        <v>3.513105180960141E-2</v>
      </c>
    </row>
    <row r="7" spans="1:15" x14ac:dyDescent="0.25">
      <c r="A7" s="5" t="s">
        <v>11</v>
      </c>
      <c r="B7" s="6">
        <v>276</v>
      </c>
      <c r="C7" s="6">
        <v>1549</v>
      </c>
      <c r="D7" s="6">
        <v>234</v>
      </c>
      <c r="E7" s="6">
        <v>754</v>
      </c>
      <c r="F7" s="6">
        <v>401</v>
      </c>
      <c r="G7" s="6">
        <v>3214</v>
      </c>
      <c r="I7" s="5" t="s">
        <v>11</v>
      </c>
      <c r="J7" s="9">
        <v>2.3426359747402729E-3</v>
      </c>
      <c r="K7" s="9">
        <v>1.3147620017654647E-2</v>
      </c>
      <c r="L7" s="9">
        <v>1.9861478916276226E-3</v>
      </c>
      <c r="M7" s="9">
        <v>6.3998098730223395E-3</v>
      </c>
      <c r="N7" s="9">
        <v>3.4036124125755413E-3</v>
      </c>
      <c r="O7" s="9">
        <v>2.7279826169620425E-2</v>
      </c>
    </row>
    <row r="8" spans="1:15" x14ac:dyDescent="0.25">
      <c r="A8" s="5" t="s">
        <v>12</v>
      </c>
      <c r="B8" s="6">
        <v>209</v>
      </c>
      <c r="C8" s="6">
        <v>544</v>
      </c>
      <c r="D8" s="6">
        <v>167</v>
      </c>
      <c r="E8" s="6">
        <v>221</v>
      </c>
      <c r="F8" s="6">
        <v>227</v>
      </c>
      <c r="G8" s="6">
        <v>1368</v>
      </c>
      <c r="I8" s="5" t="s">
        <v>12</v>
      </c>
      <c r="J8" s="9">
        <v>1.773952604060569E-3</v>
      </c>
      <c r="K8" s="9">
        <v>4.6173694574590885E-3</v>
      </c>
      <c r="L8" s="9">
        <v>1.4174645209479187E-3</v>
      </c>
      <c r="M8" s="9">
        <v>1.8758063420927548E-3</v>
      </c>
      <c r="N8" s="9">
        <v>1.9267332111088478E-3</v>
      </c>
      <c r="O8" s="9">
        <v>1.1611326135669179E-2</v>
      </c>
    </row>
    <row r="9" spans="1:15" x14ac:dyDescent="0.25">
      <c r="A9" s="5" t="s">
        <v>13</v>
      </c>
      <c r="B9" s="6">
        <v>267</v>
      </c>
      <c r="C9" s="6">
        <v>1168</v>
      </c>
      <c r="D9" s="6">
        <v>182</v>
      </c>
      <c r="E9" s="6">
        <v>3073</v>
      </c>
      <c r="F9" s="6">
        <v>438</v>
      </c>
      <c r="G9" s="6">
        <v>5128</v>
      </c>
      <c r="I9" s="5" t="s">
        <v>13</v>
      </c>
      <c r="J9" s="9">
        <v>2.2662456712161335E-3</v>
      </c>
      <c r="K9" s="9">
        <v>9.9137638351327502E-3</v>
      </c>
      <c r="L9" s="9">
        <v>1.5447816934881511E-3</v>
      </c>
      <c r="M9" s="9">
        <v>2.6083044747742243E-2</v>
      </c>
      <c r="N9" s="9">
        <v>3.7176614381747809E-3</v>
      </c>
      <c r="O9" s="9">
        <v>4.3525497385754057E-2</v>
      </c>
    </row>
    <row r="10" spans="1:15" x14ac:dyDescent="0.25">
      <c r="A10" s="5" t="s">
        <v>14</v>
      </c>
      <c r="B10" s="6">
        <v>236</v>
      </c>
      <c r="C10" s="6">
        <v>1143</v>
      </c>
      <c r="D10" s="6">
        <v>412</v>
      </c>
      <c r="E10" s="6">
        <v>2396</v>
      </c>
      <c r="F10" s="6">
        <v>577</v>
      </c>
      <c r="G10" s="6">
        <v>4764</v>
      </c>
      <c r="I10" s="5" t="s">
        <v>14</v>
      </c>
      <c r="J10" s="9">
        <v>2.0031235146329871E-3</v>
      </c>
      <c r="K10" s="9">
        <v>9.7015685475656949E-3</v>
      </c>
      <c r="L10" s="9">
        <v>3.4969783391050452E-3</v>
      </c>
      <c r="M10" s="9">
        <v>2.0336796360426429E-2</v>
      </c>
      <c r="N10" s="9">
        <v>4.8974672370475994E-3</v>
      </c>
      <c r="O10" s="9">
        <v>4.0435933998777755E-2</v>
      </c>
    </row>
    <row r="11" spans="1:15" x14ac:dyDescent="0.25">
      <c r="A11" s="5" t="s">
        <v>15</v>
      </c>
      <c r="B11" s="6">
        <v>249</v>
      </c>
      <c r="C11" s="6">
        <v>3549</v>
      </c>
      <c r="D11" s="6">
        <v>268</v>
      </c>
      <c r="E11" s="6">
        <v>2503</v>
      </c>
      <c r="F11" s="6">
        <v>365</v>
      </c>
      <c r="G11" s="6">
        <v>6934</v>
      </c>
      <c r="I11" s="5" t="s">
        <v>15</v>
      </c>
      <c r="J11" s="9">
        <v>2.1134650641678548E-3</v>
      </c>
      <c r="K11" s="9">
        <v>3.0123243023018945E-2</v>
      </c>
      <c r="L11" s="9">
        <v>2.2747334827188156E-3</v>
      </c>
      <c r="M11" s="9">
        <v>2.1244992191213417E-2</v>
      </c>
      <c r="N11" s="9">
        <v>3.0980511984789842E-3</v>
      </c>
      <c r="O11" s="9">
        <v>5.8854484959598018E-2</v>
      </c>
    </row>
    <row r="12" spans="1:15" x14ac:dyDescent="0.25">
      <c r="A12" s="5" t="s">
        <v>16</v>
      </c>
      <c r="B12" s="6">
        <v>395</v>
      </c>
      <c r="C12" s="6">
        <v>1241</v>
      </c>
      <c r="D12" s="6">
        <v>383</v>
      </c>
      <c r="E12" s="6">
        <v>1533</v>
      </c>
      <c r="F12" s="6">
        <v>378</v>
      </c>
      <c r="G12" s="6">
        <v>3930</v>
      </c>
      <c r="I12" s="5" t="s">
        <v>16</v>
      </c>
      <c r="J12" s="9">
        <v>3.3526855435594485E-3</v>
      </c>
      <c r="K12" s="9">
        <v>1.0533374074828546E-2</v>
      </c>
      <c r="L12" s="9">
        <v>3.250831805527263E-3</v>
      </c>
      <c r="M12" s="9">
        <v>1.3011815033611734E-2</v>
      </c>
      <c r="N12" s="9">
        <v>3.2083927480138523E-3</v>
      </c>
      <c r="O12" s="9">
        <v>3.3357099205540842E-2</v>
      </c>
    </row>
    <row r="13" spans="1:15" x14ac:dyDescent="0.25">
      <c r="A13" s="5" t="s">
        <v>17</v>
      </c>
      <c r="B13" s="6">
        <v>341</v>
      </c>
      <c r="C13" s="6">
        <v>1502</v>
      </c>
      <c r="D13" s="6">
        <v>494</v>
      </c>
      <c r="E13" s="6">
        <v>2571</v>
      </c>
      <c r="F13" s="6">
        <v>455</v>
      </c>
      <c r="G13" s="6">
        <v>5363</v>
      </c>
      <c r="I13" s="5" t="s">
        <v>17</v>
      </c>
      <c r="J13" s="9">
        <v>2.8943437224146127E-3</v>
      </c>
      <c r="K13" s="9">
        <v>1.2748692877028588E-2</v>
      </c>
      <c r="L13" s="9">
        <v>4.1929788823249813E-3</v>
      </c>
      <c r="M13" s="9">
        <v>2.1822163373395802E-2</v>
      </c>
      <c r="N13" s="9">
        <v>3.8619542337203776E-3</v>
      </c>
      <c r="O13" s="9">
        <v>4.5520133088884362E-2</v>
      </c>
    </row>
    <row r="14" spans="1:15" x14ac:dyDescent="0.25">
      <c r="A14" s="5" t="s">
        <v>18</v>
      </c>
      <c r="B14" s="6">
        <v>431</v>
      </c>
      <c r="C14" s="6">
        <v>1787</v>
      </c>
      <c r="D14" s="6">
        <v>334</v>
      </c>
      <c r="E14" s="6">
        <v>2277</v>
      </c>
      <c r="F14" s="6">
        <v>335</v>
      </c>
      <c r="G14" s="6">
        <v>5164</v>
      </c>
      <c r="I14" s="5" t="s">
        <v>18</v>
      </c>
      <c r="J14" s="9">
        <v>3.6582467576560061E-3</v>
      </c>
      <c r="K14" s="9">
        <v>1.5167719155292999E-2</v>
      </c>
      <c r="L14" s="9">
        <v>2.8349290418958374E-3</v>
      </c>
      <c r="M14" s="9">
        <v>1.9326746791607251E-2</v>
      </c>
      <c r="N14" s="9">
        <v>2.8434168533985199E-3</v>
      </c>
      <c r="O14" s="9">
        <v>4.3831058599850613E-2</v>
      </c>
    </row>
    <row r="15" spans="1:15" x14ac:dyDescent="0.25">
      <c r="A15" s="5" t="s">
        <v>19</v>
      </c>
      <c r="B15" s="6">
        <v>209</v>
      </c>
      <c r="C15" s="6">
        <v>2308</v>
      </c>
      <c r="D15" s="6">
        <v>190</v>
      </c>
      <c r="E15" s="6">
        <v>1361</v>
      </c>
      <c r="F15" s="6">
        <v>408</v>
      </c>
      <c r="G15" s="6">
        <v>4476</v>
      </c>
      <c r="I15" s="5" t="s">
        <v>19</v>
      </c>
      <c r="J15" s="9">
        <v>1.773952604060569E-3</v>
      </c>
      <c r="K15" s="9">
        <v>1.9589868948190398E-2</v>
      </c>
      <c r="L15" s="9">
        <v>1.6126841855096082E-3</v>
      </c>
      <c r="M15" s="9">
        <v>1.1551911455150403E-2</v>
      </c>
      <c r="N15" s="9">
        <v>3.4630270930943166E-3</v>
      </c>
      <c r="O15" s="9">
        <v>3.7991444286005295E-2</v>
      </c>
    </row>
    <row r="16" spans="1:15" x14ac:dyDescent="0.25">
      <c r="A16" s="5" t="s">
        <v>20</v>
      </c>
      <c r="B16" s="6">
        <v>442</v>
      </c>
      <c r="C16" s="6">
        <v>3983</v>
      </c>
      <c r="D16" s="6">
        <v>399</v>
      </c>
      <c r="E16" s="6">
        <v>2563</v>
      </c>
      <c r="F16" s="6">
        <v>276</v>
      </c>
      <c r="G16" s="6">
        <v>7663</v>
      </c>
      <c r="I16" s="5" t="s">
        <v>20</v>
      </c>
      <c r="J16" s="9">
        <v>3.7516126841855096E-3</v>
      </c>
      <c r="K16" s="9">
        <v>3.3806953215182997E-2</v>
      </c>
      <c r="L16" s="9">
        <v>3.3866367895701772E-3</v>
      </c>
      <c r="M16" s="9">
        <v>2.1754260881374346E-2</v>
      </c>
      <c r="N16" s="9">
        <v>2.3426359747402729E-3</v>
      </c>
      <c r="O16" s="9">
        <v>6.50420995450533E-2</v>
      </c>
    </row>
    <row r="17" spans="1:15" x14ac:dyDescent="0.25">
      <c r="A17" s="5" t="s">
        <v>21</v>
      </c>
      <c r="B17" s="6">
        <v>184</v>
      </c>
      <c r="C17" s="6">
        <v>993</v>
      </c>
      <c r="D17" s="6">
        <v>255</v>
      </c>
      <c r="E17" s="6">
        <v>800</v>
      </c>
      <c r="F17" s="6">
        <v>399</v>
      </c>
      <c r="G17" s="6">
        <v>2631</v>
      </c>
      <c r="I17" s="5" t="s">
        <v>21</v>
      </c>
      <c r="J17" s="9">
        <v>1.5617573164935154E-3</v>
      </c>
      <c r="K17" s="9">
        <v>8.4283968221633733E-3</v>
      </c>
      <c r="L17" s="9">
        <v>2.164391933183948E-3</v>
      </c>
      <c r="M17" s="9">
        <v>6.7902492021457185E-3</v>
      </c>
      <c r="N17" s="9">
        <v>3.3866367895701772E-3</v>
      </c>
      <c r="O17" s="9">
        <v>2.2331432063556731E-2</v>
      </c>
    </row>
    <row r="18" spans="1:15" x14ac:dyDescent="0.25">
      <c r="A18" s="5" t="s">
        <v>3</v>
      </c>
      <c r="B18" s="6">
        <v>209</v>
      </c>
      <c r="C18" s="6">
        <v>3233</v>
      </c>
      <c r="D18" s="6">
        <v>381</v>
      </c>
      <c r="E18" s="6">
        <v>2472</v>
      </c>
      <c r="F18" s="6">
        <v>401</v>
      </c>
      <c r="G18" s="6">
        <v>6696</v>
      </c>
      <c r="I18" s="5" t="s">
        <v>3</v>
      </c>
      <c r="J18" s="9">
        <v>1.773952604060569E-3</v>
      </c>
      <c r="K18" s="9">
        <v>2.7441094588171386E-2</v>
      </c>
      <c r="L18" s="9">
        <v>3.2338561825218984E-3</v>
      </c>
      <c r="M18" s="9">
        <v>2.0981870034630271E-2</v>
      </c>
      <c r="N18" s="9">
        <v>3.4036124125755413E-3</v>
      </c>
      <c r="O18" s="9">
        <v>5.6834385821959668E-2</v>
      </c>
    </row>
    <row r="19" spans="1:15" x14ac:dyDescent="0.25">
      <c r="A19" s="5" t="s">
        <v>4</v>
      </c>
      <c r="B19" s="6">
        <v>346</v>
      </c>
      <c r="C19" s="6">
        <v>3221</v>
      </c>
      <c r="D19" s="6">
        <v>663</v>
      </c>
      <c r="E19" s="6">
        <v>4273</v>
      </c>
      <c r="F19" s="6">
        <v>1154</v>
      </c>
      <c r="G19" s="6">
        <v>9657</v>
      </c>
      <c r="I19" s="5" t="s">
        <v>4</v>
      </c>
      <c r="J19" s="9">
        <v>2.9367827799280234E-3</v>
      </c>
      <c r="K19" s="9">
        <v>2.7339240850139199E-2</v>
      </c>
      <c r="L19" s="9">
        <v>5.6274190262782641E-3</v>
      </c>
      <c r="M19" s="9">
        <v>3.6268418550960822E-2</v>
      </c>
      <c r="N19" s="9">
        <v>9.7949344740951988E-3</v>
      </c>
      <c r="O19" s="9">
        <v>8.1966795681401514E-2</v>
      </c>
    </row>
    <row r="20" spans="1:15" x14ac:dyDescent="0.25">
      <c r="A20" s="5" t="s">
        <v>22</v>
      </c>
      <c r="B20" s="6">
        <v>611</v>
      </c>
      <c r="C20" s="6">
        <v>593</v>
      </c>
      <c r="D20" s="6">
        <v>339</v>
      </c>
      <c r="E20" s="6">
        <v>2226</v>
      </c>
      <c r="F20" s="6">
        <v>451</v>
      </c>
      <c r="G20" s="6">
        <v>4220</v>
      </c>
      <c r="I20" s="5" t="s">
        <v>22</v>
      </c>
      <c r="J20" s="9">
        <v>5.1860528281387928E-3</v>
      </c>
      <c r="K20" s="9">
        <v>5.033272221090514E-3</v>
      </c>
      <c r="L20" s="9">
        <v>2.8773680994092481E-3</v>
      </c>
      <c r="M20" s="9">
        <v>1.8893868404970461E-2</v>
      </c>
      <c r="N20" s="9">
        <v>3.8280029877096489E-3</v>
      </c>
      <c r="O20" s="9">
        <v>3.5818564541318668E-2</v>
      </c>
    </row>
    <row r="21" spans="1:15" x14ac:dyDescent="0.25">
      <c r="A21" s="5" t="s">
        <v>5</v>
      </c>
      <c r="B21" s="6">
        <v>350</v>
      </c>
      <c r="C21" s="6">
        <v>224</v>
      </c>
      <c r="D21" s="6">
        <v>261</v>
      </c>
      <c r="E21" s="6">
        <v>2207</v>
      </c>
      <c r="F21" s="6">
        <v>392</v>
      </c>
      <c r="G21" s="6">
        <v>3434</v>
      </c>
      <c r="I21" s="5" t="s">
        <v>5</v>
      </c>
      <c r="J21" s="9">
        <v>2.9707340259387521E-3</v>
      </c>
      <c r="K21" s="9">
        <v>1.9012697766008012E-3</v>
      </c>
      <c r="L21" s="9">
        <v>2.2153188022000407E-3</v>
      </c>
      <c r="M21" s="9">
        <v>1.8732599986419501E-2</v>
      </c>
      <c r="N21" s="9">
        <v>3.3272221090514024E-3</v>
      </c>
      <c r="O21" s="9">
        <v>2.9147144700210497E-2</v>
      </c>
    </row>
    <row r="22" spans="1:15" x14ac:dyDescent="0.25">
      <c r="A22" s="5" t="s">
        <v>23</v>
      </c>
      <c r="B22" s="6">
        <v>296</v>
      </c>
      <c r="C22" s="6">
        <v>3065</v>
      </c>
      <c r="D22" s="6">
        <v>262</v>
      </c>
      <c r="E22" s="6">
        <v>3280</v>
      </c>
      <c r="F22" s="6">
        <v>472</v>
      </c>
      <c r="G22" s="6">
        <v>7375</v>
      </c>
      <c r="I22" s="5" t="s">
        <v>23</v>
      </c>
      <c r="J22" s="9">
        <v>2.5123922047939158E-3</v>
      </c>
      <c r="K22" s="9">
        <v>2.6015142255720786E-2</v>
      </c>
      <c r="L22" s="9">
        <v>2.2238066137027228E-3</v>
      </c>
      <c r="M22" s="9">
        <v>2.7840021728797446E-2</v>
      </c>
      <c r="N22" s="9">
        <v>4.0062470292659743E-3</v>
      </c>
      <c r="O22" s="9">
        <v>6.259760983228084E-2</v>
      </c>
    </row>
    <row r="23" spans="1:15" x14ac:dyDescent="0.25">
      <c r="A23" s="5" t="s">
        <v>24</v>
      </c>
      <c r="B23" s="6">
        <v>177</v>
      </c>
      <c r="C23" s="6">
        <v>885</v>
      </c>
      <c r="D23" s="6">
        <v>219</v>
      </c>
      <c r="E23" s="6">
        <v>1401</v>
      </c>
      <c r="F23" s="6">
        <v>364</v>
      </c>
      <c r="G23" s="6">
        <v>3046</v>
      </c>
      <c r="I23" s="5" t="s">
        <v>24</v>
      </c>
      <c r="J23" s="9">
        <v>1.5023426359747404E-3</v>
      </c>
      <c r="K23" s="9">
        <v>7.5117131798737016E-3</v>
      </c>
      <c r="L23" s="9">
        <v>1.8588307190873904E-3</v>
      </c>
      <c r="M23" s="9">
        <v>1.1891423915257691E-2</v>
      </c>
      <c r="N23" s="9">
        <v>3.0895633869763022E-3</v>
      </c>
      <c r="O23" s="9">
        <v>2.5853873837169822E-2</v>
      </c>
    </row>
    <row r="24" spans="1:15" x14ac:dyDescent="0.25">
      <c r="A24" s="5" t="s">
        <v>25</v>
      </c>
      <c r="B24" s="6">
        <v>251</v>
      </c>
      <c r="C24" s="6">
        <v>2142</v>
      </c>
      <c r="D24" s="6">
        <v>221</v>
      </c>
      <c r="E24" s="6">
        <v>1129</v>
      </c>
      <c r="F24" s="6">
        <v>503</v>
      </c>
      <c r="G24" s="6">
        <v>4246</v>
      </c>
      <c r="I24" s="5" t="s">
        <v>25</v>
      </c>
      <c r="J24" s="9">
        <v>2.1304406871732193E-3</v>
      </c>
      <c r="K24" s="9">
        <v>1.8180892238745163E-2</v>
      </c>
      <c r="L24" s="9">
        <v>1.8758063420927548E-3</v>
      </c>
      <c r="M24" s="9">
        <v>9.5827391865281452E-3</v>
      </c>
      <c r="N24" s="9">
        <v>4.2693691858491202E-3</v>
      </c>
      <c r="O24" s="9">
        <v>3.6039247640388405E-2</v>
      </c>
    </row>
    <row r="25" spans="1:15" x14ac:dyDescent="0.25">
      <c r="A25" s="5" t="s">
        <v>6</v>
      </c>
      <c r="B25" s="6">
        <v>216</v>
      </c>
      <c r="C25" s="6">
        <v>440</v>
      </c>
      <c r="D25" s="6">
        <v>179</v>
      </c>
      <c r="E25" s="6">
        <v>1000</v>
      </c>
      <c r="F25" s="6">
        <v>244</v>
      </c>
      <c r="G25" s="6">
        <v>2079</v>
      </c>
      <c r="I25" s="5" t="s">
        <v>6</v>
      </c>
      <c r="J25" s="9">
        <v>1.8333672845793441E-3</v>
      </c>
      <c r="K25" s="9">
        <v>3.7346370611801454E-3</v>
      </c>
      <c r="L25" s="9">
        <v>1.5193182589801045E-3</v>
      </c>
      <c r="M25" s="9">
        <v>8.487811502682149E-3</v>
      </c>
      <c r="N25" s="9">
        <v>2.071026006654444E-3</v>
      </c>
      <c r="O25" s="9">
        <v>1.7646160114076187E-2</v>
      </c>
    </row>
    <row r="26" spans="1:15" x14ac:dyDescent="0.25">
      <c r="A26" s="5" t="s">
        <v>26</v>
      </c>
      <c r="B26" s="6">
        <v>209</v>
      </c>
      <c r="C26" s="6">
        <v>3702</v>
      </c>
      <c r="D26" s="6">
        <v>319</v>
      </c>
      <c r="E26" s="6">
        <v>1741</v>
      </c>
      <c r="F26" s="6">
        <v>213</v>
      </c>
      <c r="G26" s="6">
        <v>6184</v>
      </c>
      <c r="I26" s="5" t="s">
        <v>26</v>
      </c>
      <c r="J26" s="9">
        <v>1.773952604060569E-3</v>
      </c>
      <c r="K26" s="9">
        <v>3.1421878182929311E-2</v>
      </c>
      <c r="L26" s="9">
        <v>2.7076118693556053E-3</v>
      </c>
      <c r="M26" s="9">
        <v>1.477727982616962E-2</v>
      </c>
      <c r="N26" s="9">
        <v>1.8079038500712977E-3</v>
      </c>
      <c r="O26" s="9">
        <v>5.2488626332586406E-2</v>
      </c>
    </row>
    <row r="27" spans="1:15" x14ac:dyDescent="0.25">
      <c r="A27" s="5" t="s">
        <v>7</v>
      </c>
      <c r="B27" s="6">
        <v>293</v>
      </c>
      <c r="C27" s="6">
        <v>3523</v>
      </c>
      <c r="D27" s="6">
        <v>446</v>
      </c>
      <c r="E27" s="6">
        <v>877</v>
      </c>
      <c r="F27" s="6">
        <v>531</v>
      </c>
      <c r="G27" s="6">
        <v>5670</v>
      </c>
      <c r="I27" s="5" t="s">
        <v>7</v>
      </c>
      <c r="J27" s="9">
        <v>2.4869287702858696E-3</v>
      </c>
      <c r="K27" s="9">
        <v>2.9902559923949208E-2</v>
      </c>
      <c r="L27" s="9">
        <v>3.7855639301962382E-3</v>
      </c>
      <c r="M27" s="9">
        <v>7.4438106878522443E-3</v>
      </c>
      <c r="N27" s="9">
        <v>4.5070279079242204E-3</v>
      </c>
      <c r="O27" s="9">
        <v>4.812589122020778E-2</v>
      </c>
    </row>
    <row r="28" spans="1:15" x14ac:dyDescent="0.25">
      <c r="A28" s="5" t="s">
        <v>63</v>
      </c>
      <c r="B28" s="6">
        <v>7291</v>
      </c>
      <c r="C28" s="6">
        <v>45387</v>
      </c>
      <c r="D28" s="6">
        <v>7898</v>
      </c>
      <c r="E28" s="6">
        <v>46371</v>
      </c>
      <c r="F28" s="6">
        <v>10869</v>
      </c>
      <c r="G28" s="6">
        <v>117816</v>
      </c>
      <c r="I28" s="5" t="s">
        <v>63</v>
      </c>
      <c r="J28" s="9">
        <v>6.1884633666055545E-2</v>
      </c>
      <c r="K28" s="9">
        <v>0.38523630067223469</v>
      </c>
      <c r="L28" s="9">
        <v>6.7036735248183613E-2</v>
      </c>
      <c r="M28" s="9">
        <v>0.3935883071908739</v>
      </c>
      <c r="N28" s="9">
        <v>9.2254023222652276E-2</v>
      </c>
      <c r="O28" s="9">
        <v>1</v>
      </c>
    </row>
  </sheetData>
  <conditionalFormatting pivot="1" sqref="G3:G2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3:F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8:F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3:O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3:N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28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E15A-3291-4667-842E-904BEFD28F87}">
  <dimension ref="A1:AG127"/>
  <sheetViews>
    <sheetView zoomScale="85" zoomScaleNormal="85" workbookViewId="0">
      <selection activeCell="W121" sqref="W121"/>
    </sheetView>
  </sheetViews>
  <sheetFormatPr defaultColWidth="7.7109375" defaultRowHeight="15" x14ac:dyDescent="0.25"/>
  <cols>
    <col min="1" max="1" width="10" customWidth="1"/>
    <col min="2" max="2" width="8.140625" customWidth="1"/>
    <col min="3" max="32" width="11.140625" style="3" customWidth="1"/>
    <col min="33" max="33" width="11.5703125" style="3" bestFit="1" customWidth="1"/>
  </cols>
  <sheetData>
    <row r="1" spans="1:33" s="1" customFormat="1" ht="30.75" customHeight="1" x14ac:dyDescent="0.25">
      <c r="A1" s="1" t="s">
        <v>61</v>
      </c>
      <c r="B1" s="1" t="s">
        <v>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62</v>
      </c>
    </row>
    <row r="2" spans="1:33" x14ac:dyDescent="0.25">
      <c r="A2" t="s">
        <v>1</v>
      </c>
      <c r="B2" t="s">
        <v>2</v>
      </c>
      <c r="C2" s="3">
        <v>18</v>
      </c>
      <c r="D2" s="3">
        <v>16</v>
      </c>
      <c r="E2" s="3">
        <v>18</v>
      </c>
      <c r="F2" s="3">
        <v>16</v>
      </c>
      <c r="G2" s="3">
        <v>9</v>
      </c>
      <c r="H2" s="3">
        <v>11</v>
      </c>
      <c r="I2" s="3">
        <v>10</v>
      </c>
      <c r="J2" s="3">
        <v>7</v>
      </c>
      <c r="K2" s="3">
        <v>9</v>
      </c>
      <c r="L2" s="3">
        <v>16</v>
      </c>
      <c r="M2" s="3">
        <v>9</v>
      </c>
      <c r="N2" s="3">
        <v>9</v>
      </c>
      <c r="O2" s="3">
        <v>17</v>
      </c>
      <c r="P2" s="3">
        <v>10</v>
      </c>
      <c r="Q2" s="3">
        <v>10</v>
      </c>
      <c r="R2" s="3">
        <v>17</v>
      </c>
      <c r="S2" s="3">
        <v>9</v>
      </c>
      <c r="T2" s="3">
        <v>9</v>
      </c>
      <c r="U2" s="3">
        <v>16</v>
      </c>
      <c r="V2" s="3">
        <v>9</v>
      </c>
      <c r="W2" s="3">
        <v>9</v>
      </c>
      <c r="X2" s="3">
        <v>8</v>
      </c>
      <c r="Y2" s="3">
        <v>5</v>
      </c>
      <c r="Z2" s="3">
        <v>7</v>
      </c>
      <c r="AA2" s="3">
        <v>12</v>
      </c>
      <c r="AB2" s="3">
        <v>7</v>
      </c>
      <c r="AC2" s="3">
        <v>5</v>
      </c>
      <c r="AD2" s="3">
        <v>16</v>
      </c>
      <c r="AE2" s="3">
        <v>9</v>
      </c>
      <c r="AF2" s="3">
        <v>9</v>
      </c>
      <c r="AG2" s="3">
        <f>SUM(Table1[[#This Row],[Senaryo 1 CSharp]:[Senaryo 10 TypeScript]])</f>
        <v>332</v>
      </c>
    </row>
    <row r="3" spans="1:33" x14ac:dyDescent="0.25">
      <c r="A3" t="s">
        <v>1</v>
      </c>
      <c r="B3" t="s">
        <v>3</v>
      </c>
      <c r="C3" s="3">
        <v>6</v>
      </c>
      <c r="D3" s="3">
        <v>8</v>
      </c>
      <c r="E3" s="3">
        <v>20</v>
      </c>
      <c r="F3" s="3">
        <v>7</v>
      </c>
      <c r="G3" s="3">
        <v>3</v>
      </c>
      <c r="H3" s="3">
        <v>5</v>
      </c>
      <c r="I3" s="3">
        <v>6</v>
      </c>
      <c r="J3" s="3">
        <v>3</v>
      </c>
      <c r="K3" s="3">
        <v>5</v>
      </c>
      <c r="L3" s="3">
        <v>7</v>
      </c>
      <c r="M3" s="3">
        <v>6</v>
      </c>
      <c r="N3" s="3">
        <v>7</v>
      </c>
      <c r="O3" s="3">
        <v>7</v>
      </c>
      <c r="P3" s="3">
        <v>4</v>
      </c>
      <c r="Q3" s="3">
        <v>9</v>
      </c>
      <c r="R3" s="3">
        <v>6</v>
      </c>
      <c r="S3" s="3">
        <v>4</v>
      </c>
      <c r="T3" s="3">
        <v>5</v>
      </c>
      <c r="U3" s="3">
        <v>7</v>
      </c>
      <c r="V3" s="3">
        <v>8</v>
      </c>
      <c r="W3" s="3">
        <v>19</v>
      </c>
      <c r="X3" s="3">
        <v>7</v>
      </c>
      <c r="Y3" s="3">
        <v>5</v>
      </c>
      <c r="Z3" s="3">
        <v>6</v>
      </c>
      <c r="AA3" s="3">
        <v>6</v>
      </c>
      <c r="AB3" s="3">
        <v>3</v>
      </c>
      <c r="AC3" s="3">
        <v>4</v>
      </c>
      <c r="AD3" s="3">
        <v>11</v>
      </c>
      <c r="AE3" s="3">
        <v>7</v>
      </c>
      <c r="AF3" s="3">
        <v>8</v>
      </c>
      <c r="AG3" s="3">
        <f>SUM(Table1[[#This Row],[Senaryo 1 CSharp]:[Senaryo 10 TypeScript]])</f>
        <v>209</v>
      </c>
    </row>
    <row r="4" spans="1:33" x14ac:dyDescent="0.25">
      <c r="A4" t="s">
        <v>1</v>
      </c>
      <c r="B4" t="s">
        <v>4</v>
      </c>
      <c r="C4" s="3">
        <v>9</v>
      </c>
      <c r="D4" s="3">
        <v>15</v>
      </c>
      <c r="E4" s="3">
        <v>27</v>
      </c>
      <c r="F4" s="3">
        <v>9</v>
      </c>
      <c r="G4" s="3">
        <v>12</v>
      </c>
      <c r="H4" s="3">
        <v>13</v>
      </c>
      <c r="I4" s="3">
        <v>7</v>
      </c>
      <c r="J4" s="3">
        <v>12</v>
      </c>
      <c r="K4" s="3">
        <v>11</v>
      </c>
      <c r="L4" s="3">
        <v>9</v>
      </c>
      <c r="M4" s="3">
        <v>17</v>
      </c>
      <c r="N4" s="3">
        <v>21</v>
      </c>
      <c r="O4" s="3">
        <v>7</v>
      </c>
      <c r="P4" s="3">
        <v>8</v>
      </c>
      <c r="Q4" s="3">
        <v>10</v>
      </c>
      <c r="R4" s="3">
        <v>14</v>
      </c>
      <c r="S4" s="3">
        <v>14</v>
      </c>
      <c r="T4" s="3">
        <v>22</v>
      </c>
      <c r="U4" s="3">
        <v>7</v>
      </c>
      <c r="V4" s="3">
        <v>15</v>
      </c>
      <c r="W4" s="3">
        <v>10</v>
      </c>
      <c r="X4" s="3">
        <v>6</v>
      </c>
      <c r="Y4" s="3">
        <v>12</v>
      </c>
      <c r="Z4" s="3">
        <v>22</v>
      </c>
      <c r="AA4" s="3">
        <v>6</v>
      </c>
      <c r="AB4" s="3">
        <v>6</v>
      </c>
      <c r="AC4" s="3">
        <v>7</v>
      </c>
      <c r="AD4" s="3">
        <v>5</v>
      </c>
      <c r="AE4" s="3">
        <v>6</v>
      </c>
      <c r="AF4" s="3">
        <v>7</v>
      </c>
      <c r="AG4" s="3">
        <f>SUM(Table1[[#This Row],[Senaryo 1 CSharp]:[Senaryo 10 TypeScript]])</f>
        <v>346</v>
      </c>
    </row>
    <row r="5" spans="1:33" x14ac:dyDescent="0.25">
      <c r="A5" t="s">
        <v>1</v>
      </c>
      <c r="B5" t="s">
        <v>5</v>
      </c>
      <c r="C5" s="3">
        <v>13</v>
      </c>
      <c r="D5" s="3">
        <v>11</v>
      </c>
      <c r="E5" s="3">
        <v>11</v>
      </c>
      <c r="F5" s="3">
        <v>13</v>
      </c>
      <c r="G5" s="3">
        <v>11</v>
      </c>
      <c r="H5" s="3">
        <v>11</v>
      </c>
      <c r="I5" s="3">
        <v>13</v>
      </c>
      <c r="J5" s="3">
        <v>11</v>
      </c>
      <c r="K5" s="3">
        <v>11</v>
      </c>
      <c r="L5" s="3">
        <v>13</v>
      </c>
      <c r="M5" s="3">
        <v>11</v>
      </c>
      <c r="N5" s="3">
        <v>11</v>
      </c>
      <c r="O5" s="3">
        <v>13</v>
      </c>
      <c r="P5" s="3">
        <v>11</v>
      </c>
      <c r="Q5" s="3">
        <v>11</v>
      </c>
      <c r="R5" s="3">
        <v>13</v>
      </c>
      <c r="S5" s="3">
        <v>11</v>
      </c>
      <c r="T5" s="3">
        <v>11</v>
      </c>
      <c r="U5" s="3">
        <v>13</v>
      </c>
      <c r="V5" s="3">
        <v>11</v>
      </c>
      <c r="W5" s="3">
        <v>11</v>
      </c>
      <c r="X5" s="3">
        <v>13</v>
      </c>
      <c r="Y5" s="3">
        <v>11</v>
      </c>
      <c r="Z5" s="3">
        <v>11</v>
      </c>
      <c r="AA5" s="3">
        <v>13</v>
      </c>
      <c r="AB5" s="3">
        <v>11</v>
      </c>
      <c r="AC5" s="3">
        <v>11</v>
      </c>
      <c r="AD5" s="3">
        <v>13</v>
      </c>
      <c r="AE5" s="3">
        <v>11</v>
      </c>
      <c r="AF5" s="3">
        <v>11</v>
      </c>
      <c r="AG5" s="3">
        <f>SUM(Table1[[#This Row],[Senaryo 1 CSharp]:[Senaryo 10 TypeScript]])</f>
        <v>350</v>
      </c>
    </row>
    <row r="6" spans="1:33" x14ac:dyDescent="0.25">
      <c r="A6" t="s">
        <v>1</v>
      </c>
      <c r="B6" t="s">
        <v>6</v>
      </c>
      <c r="C6" s="3">
        <v>8</v>
      </c>
      <c r="D6" s="3">
        <v>5</v>
      </c>
      <c r="E6" s="3">
        <v>7</v>
      </c>
      <c r="F6" s="3">
        <v>8</v>
      </c>
      <c r="G6" s="3">
        <v>5</v>
      </c>
      <c r="H6" s="3">
        <v>7</v>
      </c>
      <c r="I6" s="3">
        <v>8</v>
      </c>
      <c r="J6" s="3">
        <v>5</v>
      </c>
      <c r="K6" s="3">
        <v>7</v>
      </c>
      <c r="L6" s="3">
        <v>7</v>
      </c>
      <c r="M6" s="3">
        <v>5</v>
      </c>
      <c r="N6" s="3">
        <v>7</v>
      </c>
      <c r="O6" s="3">
        <v>8</v>
      </c>
      <c r="P6" s="3">
        <v>5</v>
      </c>
      <c r="Q6" s="3">
        <v>7</v>
      </c>
      <c r="R6" s="3">
        <v>7</v>
      </c>
      <c r="S6" s="3">
        <v>4</v>
      </c>
      <c r="T6" s="3">
        <v>7</v>
      </c>
      <c r="U6" s="3">
        <v>8</v>
      </c>
      <c r="V6" s="3">
        <v>4</v>
      </c>
      <c r="W6" s="3">
        <v>7</v>
      </c>
      <c r="X6" s="3">
        <v>9</v>
      </c>
      <c r="Y6" s="3">
        <v>8</v>
      </c>
      <c r="Z6" s="3">
        <v>10</v>
      </c>
      <c r="AA6" s="3">
        <v>9</v>
      </c>
      <c r="AB6" s="3">
        <v>7</v>
      </c>
      <c r="AC6" s="3">
        <v>10</v>
      </c>
      <c r="AD6" s="3">
        <v>9</v>
      </c>
      <c r="AE6" s="3">
        <v>8</v>
      </c>
      <c r="AF6" s="3">
        <v>10</v>
      </c>
      <c r="AG6" s="3">
        <f>SUM(Table1[[#This Row],[Senaryo 1 CSharp]:[Senaryo 10 TypeScript]])</f>
        <v>216</v>
      </c>
    </row>
    <row r="7" spans="1:33" x14ac:dyDescent="0.25">
      <c r="A7" t="s">
        <v>1</v>
      </c>
      <c r="B7" t="s">
        <v>7</v>
      </c>
      <c r="C7" s="3">
        <v>26</v>
      </c>
      <c r="D7" s="3">
        <v>7</v>
      </c>
      <c r="E7" s="3">
        <v>9</v>
      </c>
      <c r="F7" s="3">
        <v>17</v>
      </c>
      <c r="G7" s="3">
        <v>8</v>
      </c>
      <c r="H7" s="3">
        <v>8</v>
      </c>
      <c r="I7" s="3">
        <v>18</v>
      </c>
      <c r="J7" s="3">
        <v>9</v>
      </c>
      <c r="K7" s="3">
        <v>7</v>
      </c>
      <c r="L7" s="3">
        <v>11</v>
      </c>
      <c r="M7" s="3">
        <v>6</v>
      </c>
      <c r="N7" s="3">
        <v>8</v>
      </c>
      <c r="O7" s="3">
        <v>13</v>
      </c>
      <c r="P7" s="3">
        <v>8</v>
      </c>
      <c r="Q7" s="3">
        <v>8</v>
      </c>
      <c r="R7" s="3">
        <v>14</v>
      </c>
      <c r="S7" s="3">
        <v>8</v>
      </c>
      <c r="T7" s="3">
        <v>9</v>
      </c>
      <c r="U7" s="3">
        <v>14</v>
      </c>
      <c r="V7" s="3">
        <v>5</v>
      </c>
      <c r="W7" s="3">
        <v>9</v>
      </c>
      <c r="X7" s="3">
        <v>14</v>
      </c>
      <c r="Y7" s="3">
        <v>5</v>
      </c>
      <c r="Z7" s="3">
        <v>9</v>
      </c>
      <c r="AA7" s="3">
        <v>8</v>
      </c>
      <c r="AB7" s="3">
        <v>6</v>
      </c>
      <c r="AC7" s="3">
        <v>7</v>
      </c>
      <c r="AD7" s="3">
        <v>8</v>
      </c>
      <c r="AE7" s="3">
        <v>6</v>
      </c>
      <c r="AF7" s="3">
        <v>8</v>
      </c>
      <c r="AG7" s="3">
        <f>SUM(Table1[[#This Row],[Senaryo 1 CSharp]:[Senaryo 10 TypeScript]])</f>
        <v>293</v>
      </c>
    </row>
    <row r="8" spans="1:33" x14ac:dyDescent="0.25">
      <c r="A8" t="s">
        <v>1</v>
      </c>
      <c r="B8" t="s">
        <v>8</v>
      </c>
      <c r="C8" s="3">
        <v>19</v>
      </c>
      <c r="D8" s="3">
        <v>11</v>
      </c>
      <c r="E8" s="3">
        <v>9</v>
      </c>
      <c r="F8" s="3">
        <v>18</v>
      </c>
      <c r="G8" s="3">
        <v>9</v>
      </c>
      <c r="H8" s="3">
        <v>8</v>
      </c>
      <c r="I8" s="3">
        <v>24</v>
      </c>
      <c r="J8" s="3">
        <v>14</v>
      </c>
      <c r="K8" s="3">
        <v>9</v>
      </c>
      <c r="L8" s="3">
        <v>15</v>
      </c>
      <c r="M8" s="3">
        <v>8</v>
      </c>
      <c r="N8" s="3">
        <v>9</v>
      </c>
      <c r="O8" s="3">
        <v>20</v>
      </c>
      <c r="P8" s="3">
        <v>10</v>
      </c>
      <c r="Q8" s="3">
        <v>8</v>
      </c>
      <c r="R8" s="3">
        <v>16</v>
      </c>
      <c r="S8" s="3">
        <v>9</v>
      </c>
      <c r="T8" s="3">
        <v>8</v>
      </c>
      <c r="U8" s="3">
        <v>14</v>
      </c>
      <c r="V8" s="3">
        <v>13</v>
      </c>
      <c r="W8" s="3">
        <v>10</v>
      </c>
      <c r="X8" s="3">
        <v>18</v>
      </c>
      <c r="Y8" s="3">
        <v>10</v>
      </c>
      <c r="Z8" s="3">
        <v>8</v>
      </c>
      <c r="AA8" s="3">
        <v>13</v>
      </c>
      <c r="AB8" s="3">
        <v>5</v>
      </c>
      <c r="AC8" s="3">
        <v>8</v>
      </c>
      <c r="AD8" s="3">
        <v>17</v>
      </c>
      <c r="AE8" s="3">
        <v>9</v>
      </c>
      <c r="AF8" s="3">
        <v>8</v>
      </c>
      <c r="AG8" s="3">
        <f>SUM(Table1[[#This Row],[Senaryo 1 CSharp]:[Senaryo 10 TypeScript]])</f>
        <v>357</v>
      </c>
    </row>
    <row r="9" spans="1:33" x14ac:dyDescent="0.25">
      <c r="A9" t="s">
        <v>1</v>
      </c>
      <c r="B9" t="s">
        <v>9</v>
      </c>
      <c r="C9" s="3">
        <v>8</v>
      </c>
      <c r="D9" s="3">
        <v>7</v>
      </c>
      <c r="E9" s="3">
        <v>9</v>
      </c>
      <c r="F9" s="3">
        <v>6</v>
      </c>
      <c r="G9" s="3">
        <v>5</v>
      </c>
      <c r="H9" s="3">
        <v>7</v>
      </c>
      <c r="I9" s="3">
        <v>5</v>
      </c>
      <c r="J9" s="3">
        <v>4</v>
      </c>
      <c r="K9" s="3">
        <v>4</v>
      </c>
      <c r="L9" s="3">
        <v>5</v>
      </c>
      <c r="M9" s="3">
        <v>4</v>
      </c>
      <c r="N9" s="3">
        <v>4</v>
      </c>
      <c r="O9" s="3">
        <v>4</v>
      </c>
      <c r="P9" s="3">
        <v>2</v>
      </c>
      <c r="Q9" s="3">
        <v>3</v>
      </c>
      <c r="R9" s="3">
        <v>4</v>
      </c>
      <c r="S9" s="3">
        <v>2</v>
      </c>
      <c r="T9" s="3">
        <v>3</v>
      </c>
      <c r="U9" s="3">
        <v>4</v>
      </c>
      <c r="V9" s="3">
        <v>2</v>
      </c>
      <c r="W9" s="3">
        <v>3</v>
      </c>
      <c r="X9" s="3">
        <v>4</v>
      </c>
      <c r="Y9" s="3">
        <v>2</v>
      </c>
      <c r="Z9" s="3">
        <v>3</v>
      </c>
      <c r="AA9" s="3">
        <v>4</v>
      </c>
      <c r="AB9" s="3">
        <v>2</v>
      </c>
      <c r="AC9" s="3">
        <v>3</v>
      </c>
      <c r="AD9" s="3">
        <v>4</v>
      </c>
      <c r="AE9" s="3">
        <v>3</v>
      </c>
      <c r="AF9" s="3">
        <v>4</v>
      </c>
      <c r="AG9" s="3">
        <f>SUM(Table1[[#This Row],[Senaryo 1 CSharp]:[Senaryo 10 TypeScript]])</f>
        <v>124</v>
      </c>
    </row>
    <row r="10" spans="1:33" x14ac:dyDescent="0.25">
      <c r="A10" t="s">
        <v>1</v>
      </c>
      <c r="B10" t="s">
        <v>10</v>
      </c>
      <c r="C10" s="3">
        <v>16</v>
      </c>
      <c r="D10" s="3">
        <v>5</v>
      </c>
      <c r="E10" s="3">
        <v>7</v>
      </c>
      <c r="F10" s="3">
        <v>14</v>
      </c>
      <c r="G10" s="3">
        <v>49</v>
      </c>
      <c r="H10" s="3">
        <v>11</v>
      </c>
      <c r="I10" s="3">
        <v>12</v>
      </c>
      <c r="J10" s="3">
        <v>5</v>
      </c>
      <c r="K10" s="3">
        <v>7</v>
      </c>
      <c r="L10" s="3">
        <v>11</v>
      </c>
      <c r="M10" s="3">
        <v>7</v>
      </c>
      <c r="N10" s="3">
        <v>8</v>
      </c>
      <c r="O10" s="3">
        <v>6</v>
      </c>
      <c r="P10" s="3">
        <v>4</v>
      </c>
      <c r="Q10" s="3">
        <v>4</v>
      </c>
      <c r="R10" s="3">
        <v>12</v>
      </c>
      <c r="S10" s="3">
        <v>6</v>
      </c>
      <c r="T10" s="3">
        <v>8</v>
      </c>
      <c r="U10" s="3">
        <v>14</v>
      </c>
      <c r="V10" s="3">
        <v>5</v>
      </c>
      <c r="W10" s="3">
        <v>7</v>
      </c>
      <c r="X10" s="3">
        <v>7</v>
      </c>
      <c r="Y10" s="3">
        <v>5</v>
      </c>
      <c r="Z10" s="3">
        <v>5</v>
      </c>
      <c r="AA10" s="3">
        <v>14</v>
      </c>
      <c r="AB10" s="3">
        <v>5</v>
      </c>
      <c r="AC10" s="3">
        <v>5</v>
      </c>
      <c r="AD10" s="3">
        <v>9</v>
      </c>
      <c r="AE10" s="3">
        <v>7</v>
      </c>
      <c r="AF10" s="3">
        <v>6</v>
      </c>
      <c r="AG10" s="3">
        <f>SUM(Table1[[#This Row],[Senaryo 1 CSharp]:[Senaryo 10 TypeScript]])</f>
        <v>281</v>
      </c>
    </row>
    <row r="11" spans="1:33" x14ac:dyDescent="0.25">
      <c r="A11" t="s">
        <v>1</v>
      </c>
      <c r="B11" t="s">
        <v>11</v>
      </c>
      <c r="C11" s="3">
        <v>12</v>
      </c>
      <c r="D11" s="3">
        <v>10</v>
      </c>
      <c r="E11" s="3">
        <v>12</v>
      </c>
      <c r="F11" s="3">
        <v>11</v>
      </c>
      <c r="G11" s="3">
        <v>10</v>
      </c>
      <c r="H11" s="3">
        <v>12</v>
      </c>
      <c r="I11" s="3">
        <v>9</v>
      </c>
      <c r="J11" s="3">
        <v>8</v>
      </c>
      <c r="K11" s="3">
        <v>9</v>
      </c>
      <c r="L11" s="3">
        <v>10</v>
      </c>
      <c r="M11" s="3">
        <v>7</v>
      </c>
      <c r="N11" s="3">
        <v>7</v>
      </c>
      <c r="O11" s="3">
        <v>11</v>
      </c>
      <c r="P11" s="3">
        <v>9</v>
      </c>
      <c r="Q11" s="3">
        <v>9</v>
      </c>
      <c r="R11" s="3">
        <v>8</v>
      </c>
      <c r="S11" s="3">
        <v>6</v>
      </c>
      <c r="T11" s="3">
        <v>9</v>
      </c>
      <c r="U11" s="3">
        <v>10</v>
      </c>
      <c r="V11" s="3">
        <v>7</v>
      </c>
      <c r="W11" s="3">
        <v>8</v>
      </c>
      <c r="X11" s="3">
        <v>10</v>
      </c>
      <c r="Y11" s="3">
        <v>8</v>
      </c>
      <c r="Z11" s="3">
        <v>9</v>
      </c>
      <c r="AA11" s="3">
        <v>14</v>
      </c>
      <c r="AB11" s="3">
        <v>8</v>
      </c>
      <c r="AC11" s="3">
        <v>9</v>
      </c>
      <c r="AD11" s="3">
        <v>9</v>
      </c>
      <c r="AE11" s="3">
        <v>7</v>
      </c>
      <c r="AF11" s="3">
        <v>8</v>
      </c>
      <c r="AG11" s="3">
        <f>SUM(Table1[[#This Row],[Senaryo 1 CSharp]:[Senaryo 10 TypeScript]])</f>
        <v>276</v>
      </c>
    </row>
    <row r="12" spans="1:33" x14ac:dyDescent="0.25">
      <c r="A12" t="s">
        <v>1</v>
      </c>
      <c r="B12" t="s">
        <v>12</v>
      </c>
      <c r="C12" s="3">
        <v>8</v>
      </c>
      <c r="D12" s="3">
        <v>8</v>
      </c>
      <c r="E12" s="3">
        <v>5</v>
      </c>
      <c r="F12" s="3">
        <v>9</v>
      </c>
      <c r="G12" s="3">
        <v>7</v>
      </c>
      <c r="H12" s="3">
        <v>5</v>
      </c>
      <c r="I12" s="3">
        <v>7</v>
      </c>
      <c r="J12" s="3">
        <v>7</v>
      </c>
      <c r="K12" s="3">
        <v>5</v>
      </c>
      <c r="L12" s="3">
        <v>9</v>
      </c>
      <c r="M12" s="3">
        <v>7</v>
      </c>
      <c r="N12" s="3">
        <v>5</v>
      </c>
      <c r="O12" s="3">
        <v>9</v>
      </c>
      <c r="P12" s="3">
        <v>7</v>
      </c>
      <c r="Q12" s="3">
        <v>5</v>
      </c>
      <c r="R12" s="3">
        <v>10</v>
      </c>
      <c r="S12" s="3">
        <v>9</v>
      </c>
      <c r="T12" s="3">
        <v>6</v>
      </c>
      <c r="U12" s="3">
        <v>7</v>
      </c>
      <c r="V12" s="3">
        <v>8</v>
      </c>
      <c r="W12" s="3">
        <v>5</v>
      </c>
      <c r="X12" s="3">
        <v>7</v>
      </c>
      <c r="Y12" s="3">
        <v>8</v>
      </c>
      <c r="Z12" s="3">
        <v>5</v>
      </c>
      <c r="AA12" s="3">
        <v>8</v>
      </c>
      <c r="AB12" s="3">
        <v>7</v>
      </c>
      <c r="AC12" s="3">
        <v>5</v>
      </c>
      <c r="AD12" s="3">
        <v>9</v>
      </c>
      <c r="AE12" s="3">
        <v>7</v>
      </c>
      <c r="AF12" s="3">
        <v>5</v>
      </c>
      <c r="AG12" s="3">
        <f>SUM(Table1[[#This Row],[Senaryo 1 CSharp]:[Senaryo 10 TypeScript]])</f>
        <v>209</v>
      </c>
    </row>
    <row r="13" spans="1:33" x14ac:dyDescent="0.25">
      <c r="A13" t="s">
        <v>1</v>
      </c>
      <c r="B13" t="s">
        <v>13</v>
      </c>
      <c r="C13" s="3">
        <v>9</v>
      </c>
      <c r="D13" s="3">
        <v>8</v>
      </c>
      <c r="E13" s="3">
        <v>6</v>
      </c>
      <c r="F13" s="3">
        <v>9</v>
      </c>
      <c r="G13" s="3">
        <v>10</v>
      </c>
      <c r="H13" s="3">
        <v>8</v>
      </c>
      <c r="I13" s="3">
        <v>9</v>
      </c>
      <c r="J13" s="3">
        <v>10</v>
      </c>
      <c r="K13" s="3">
        <v>8</v>
      </c>
      <c r="L13" s="3">
        <v>9</v>
      </c>
      <c r="M13" s="3">
        <v>10</v>
      </c>
      <c r="N13" s="3">
        <v>8</v>
      </c>
      <c r="O13" s="3">
        <v>10</v>
      </c>
      <c r="P13" s="3">
        <v>10</v>
      </c>
      <c r="Q13" s="3">
        <v>7</v>
      </c>
      <c r="R13" s="3">
        <v>10</v>
      </c>
      <c r="S13" s="3">
        <v>10</v>
      </c>
      <c r="T13" s="3">
        <v>7</v>
      </c>
      <c r="U13" s="3">
        <v>9</v>
      </c>
      <c r="V13" s="3">
        <v>10</v>
      </c>
      <c r="W13" s="3">
        <v>8</v>
      </c>
      <c r="X13" s="3">
        <v>10</v>
      </c>
      <c r="Y13" s="3">
        <v>10</v>
      </c>
      <c r="Z13" s="3">
        <v>7</v>
      </c>
      <c r="AA13" s="3">
        <v>10</v>
      </c>
      <c r="AB13" s="3">
        <v>10</v>
      </c>
      <c r="AC13" s="3">
        <v>7</v>
      </c>
      <c r="AD13" s="3">
        <v>10</v>
      </c>
      <c r="AE13" s="3">
        <v>10</v>
      </c>
      <c r="AF13" s="3">
        <v>8</v>
      </c>
      <c r="AG13" s="3">
        <f>SUM(Table1[[#This Row],[Senaryo 1 CSharp]:[Senaryo 10 TypeScript]])</f>
        <v>267</v>
      </c>
    </row>
    <row r="14" spans="1:33" x14ac:dyDescent="0.25">
      <c r="A14" t="s">
        <v>1</v>
      </c>
      <c r="B14" t="s">
        <v>14</v>
      </c>
      <c r="C14" s="3">
        <v>19</v>
      </c>
      <c r="D14" s="3">
        <v>9</v>
      </c>
      <c r="E14" s="3">
        <v>7</v>
      </c>
      <c r="F14" s="3">
        <v>11</v>
      </c>
      <c r="G14" s="3">
        <v>4</v>
      </c>
      <c r="H14" s="3">
        <v>5</v>
      </c>
      <c r="I14" s="3">
        <v>11</v>
      </c>
      <c r="J14" s="3">
        <v>4</v>
      </c>
      <c r="K14" s="3">
        <v>5</v>
      </c>
      <c r="L14" s="3">
        <v>11</v>
      </c>
      <c r="M14" s="3">
        <v>6</v>
      </c>
      <c r="N14" s="3">
        <v>6</v>
      </c>
      <c r="O14" s="3">
        <v>12</v>
      </c>
      <c r="P14" s="3">
        <v>7</v>
      </c>
      <c r="Q14" s="3">
        <v>7</v>
      </c>
      <c r="R14" s="3">
        <v>13</v>
      </c>
      <c r="S14" s="3">
        <v>8</v>
      </c>
      <c r="T14" s="3">
        <v>7</v>
      </c>
      <c r="U14" s="3">
        <v>12</v>
      </c>
      <c r="V14" s="3">
        <v>7</v>
      </c>
      <c r="W14" s="3">
        <v>7</v>
      </c>
      <c r="X14" s="3">
        <v>7</v>
      </c>
      <c r="Y14" s="3">
        <v>2</v>
      </c>
      <c r="Z14" s="3">
        <v>3</v>
      </c>
      <c r="AA14" s="3">
        <v>11</v>
      </c>
      <c r="AB14" s="3">
        <v>6</v>
      </c>
      <c r="AC14" s="3">
        <v>6</v>
      </c>
      <c r="AD14" s="3">
        <v>11</v>
      </c>
      <c r="AE14" s="3">
        <v>6</v>
      </c>
      <c r="AF14" s="3">
        <v>6</v>
      </c>
      <c r="AG14" s="3">
        <f>SUM(Table1[[#This Row],[Senaryo 1 CSharp]:[Senaryo 10 TypeScript]])</f>
        <v>236</v>
      </c>
    </row>
    <row r="15" spans="1:33" x14ac:dyDescent="0.25">
      <c r="A15" t="s">
        <v>1</v>
      </c>
      <c r="B15" t="s">
        <v>15</v>
      </c>
      <c r="C15" s="3">
        <v>13</v>
      </c>
      <c r="D15" s="3">
        <v>12</v>
      </c>
      <c r="E15" s="3">
        <v>12</v>
      </c>
      <c r="F15" s="3">
        <v>7</v>
      </c>
      <c r="G15" s="3">
        <v>7</v>
      </c>
      <c r="H15" s="3">
        <v>8</v>
      </c>
      <c r="I15" s="3">
        <v>8</v>
      </c>
      <c r="J15" s="3">
        <v>4</v>
      </c>
      <c r="K15" s="3">
        <v>5</v>
      </c>
      <c r="L15" s="3">
        <v>8</v>
      </c>
      <c r="M15" s="3">
        <v>10</v>
      </c>
      <c r="N15" s="3">
        <v>14</v>
      </c>
      <c r="O15" s="3">
        <v>7</v>
      </c>
      <c r="P15" s="3">
        <v>5</v>
      </c>
      <c r="Q15" s="3">
        <v>7</v>
      </c>
      <c r="R15" s="3">
        <v>9</v>
      </c>
      <c r="S15" s="3">
        <v>6</v>
      </c>
      <c r="T15" s="3">
        <v>7</v>
      </c>
      <c r="U15" s="3">
        <v>12</v>
      </c>
      <c r="V15" s="3">
        <v>5</v>
      </c>
      <c r="W15" s="3">
        <v>7</v>
      </c>
      <c r="X15" s="3">
        <v>11</v>
      </c>
      <c r="Y15" s="3">
        <v>7</v>
      </c>
      <c r="Z15" s="3">
        <v>9</v>
      </c>
      <c r="AA15" s="3">
        <v>8</v>
      </c>
      <c r="AB15" s="3">
        <v>6</v>
      </c>
      <c r="AC15" s="3">
        <v>7</v>
      </c>
      <c r="AD15" s="3">
        <v>9</v>
      </c>
      <c r="AE15" s="3">
        <v>8</v>
      </c>
      <c r="AF15" s="3">
        <v>11</v>
      </c>
      <c r="AG15" s="3">
        <f>SUM(Table1[[#This Row],[Senaryo 1 CSharp]:[Senaryo 10 TypeScript]])</f>
        <v>249</v>
      </c>
    </row>
    <row r="16" spans="1:33" x14ac:dyDescent="0.25">
      <c r="A16" t="s">
        <v>1</v>
      </c>
      <c r="B16" t="s">
        <v>16</v>
      </c>
      <c r="C16" s="3">
        <v>17</v>
      </c>
      <c r="D16" s="3">
        <v>10</v>
      </c>
      <c r="E16" s="3">
        <v>14</v>
      </c>
      <c r="F16" s="3">
        <v>18</v>
      </c>
      <c r="G16" s="3">
        <v>11</v>
      </c>
      <c r="H16" s="3">
        <v>15</v>
      </c>
      <c r="I16" s="3">
        <v>19</v>
      </c>
      <c r="J16" s="3">
        <v>13</v>
      </c>
      <c r="K16" s="3">
        <v>18</v>
      </c>
      <c r="L16" s="3">
        <v>14</v>
      </c>
      <c r="M16" s="3">
        <v>9</v>
      </c>
      <c r="N16" s="3">
        <v>12</v>
      </c>
      <c r="O16" s="3">
        <v>16</v>
      </c>
      <c r="P16" s="3">
        <v>10</v>
      </c>
      <c r="Q16" s="3">
        <v>14</v>
      </c>
      <c r="R16" s="3">
        <v>17</v>
      </c>
      <c r="S16" s="3">
        <v>9</v>
      </c>
      <c r="T16" s="3">
        <v>13</v>
      </c>
      <c r="U16" s="3">
        <v>18</v>
      </c>
      <c r="V16" s="3">
        <v>11</v>
      </c>
      <c r="W16" s="3">
        <v>13</v>
      </c>
      <c r="X16" s="3">
        <v>13</v>
      </c>
      <c r="Y16" s="3">
        <v>8</v>
      </c>
      <c r="Z16" s="3">
        <v>10</v>
      </c>
      <c r="AA16" s="3">
        <v>18</v>
      </c>
      <c r="AB16" s="3">
        <v>11</v>
      </c>
      <c r="AC16" s="3">
        <v>13</v>
      </c>
      <c r="AD16" s="3">
        <v>11</v>
      </c>
      <c r="AE16" s="3">
        <v>9</v>
      </c>
      <c r="AF16" s="3">
        <v>11</v>
      </c>
      <c r="AG16" s="3">
        <f>SUM(Table1[[#This Row],[Senaryo 1 CSharp]:[Senaryo 10 TypeScript]])</f>
        <v>395</v>
      </c>
    </row>
    <row r="17" spans="1:33" x14ac:dyDescent="0.25">
      <c r="A17" t="s">
        <v>1</v>
      </c>
      <c r="B17" t="s">
        <v>17</v>
      </c>
      <c r="C17" s="3">
        <v>12</v>
      </c>
      <c r="D17" s="3">
        <v>17</v>
      </c>
      <c r="E17" s="3">
        <v>13</v>
      </c>
      <c r="F17" s="3">
        <v>13</v>
      </c>
      <c r="G17" s="3">
        <v>14</v>
      </c>
      <c r="H17" s="3">
        <v>17</v>
      </c>
      <c r="I17" s="3">
        <v>15</v>
      </c>
      <c r="J17" s="3">
        <v>7</v>
      </c>
      <c r="K17" s="3">
        <v>11</v>
      </c>
      <c r="L17" s="3">
        <v>13</v>
      </c>
      <c r="M17" s="3">
        <v>11</v>
      </c>
      <c r="N17" s="3">
        <v>13</v>
      </c>
      <c r="O17" s="3">
        <v>11</v>
      </c>
      <c r="P17" s="3">
        <v>7</v>
      </c>
      <c r="Q17" s="3">
        <v>8</v>
      </c>
      <c r="R17" s="3">
        <v>13</v>
      </c>
      <c r="S17" s="3">
        <v>11</v>
      </c>
      <c r="T17" s="3">
        <v>9</v>
      </c>
      <c r="U17" s="3">
        <v>12</v>
      </c>
      <c r="V17" s="3">
        <v>7</v>
      </c>
      <c r="W17" s="3">
        <v>8</v>
      </c>
      <c r="X17" s="3">
        <v>13</v>
      </c>
      <c r="Y17" s="3">
        <v>11</v>
      </c>
      <c r="Z17" s="3">
        <v>9</v>
      </c>
      <c r="AA17" s="3">
        <v>13</v>
      </c>
      <c r="AB17" s="3">
        <v>11</v>
      </c>
      <c r="AC17" s="3">
        <v>9</v>
      </c>
      <c r="AD17" s="3">
        <v>13</v>
      </c>
      <c r="AE17" s="3">
        <v>11</v>
      </c>
      <c r="AF17" s="3">
        <v>9</v>
      </c>
      <c r="AG17" s="3">
        <f>SUM(Table1[[#This Row],[Senaryo 1 CSharp]:[Senaryo 10 TypeScript]])</f>
        <v>341</v>
      </c>
    </row>
    <row r="18" spans="1:33" x14ac:dyDescent="0.25">
      <c r="A18" t="s">
        <v>1</v>
      </c>
      <c r="B18" t="s">
        <v>18</v>
      </c>
      <c r="C18" s="3">
        <v>9</v>
      </c>
      <c r="D18" s="3">
        <v>5</v>
      </c>
      <c r="E18" s="3">
        <v>7</v>
      </c>
      <c r="F18" s="3">
        <v>12</v>
      </c>
      <c r="G18" s="3">
        <v>5</v>
      </c>
      <c r="H18" s="3">
        <v>9</v>
      </c>
      <c r="I18" s="3">
        <v>9</v>
      </c>
      <c r="J18" s="3">
        <v>9</v>
      </c>
      <c r="K18" s="3">
        <v>10</v>
      </c>
      <c r="L18" s="3">
        <v>11</v>
      </c>
      <c r="M18" s="3">
        <v>7</v>
      </c>
      <c r="N18" s="3">
        <v>7</v>
      </c>
      <c r="O18" s="3">
        <v>5</v>
      </c>
      <c r="P18" s="3">
        <v>4</v>
      </c>
      <c r="Q18" s="3">
        <v>4</v>
      </c>
      <c r="R18" s="3">
        <v>7</v>
      </c>
      <c r="S18" s="3">
        <v>4</v>
      </c>
      <c r="T18" s="3">
        <v>6</v>
      </c>
      <c r="U18" s="3">
        <v>6</v>
      </c>
      <c r="V18" s="3">
        <v>4</v>
      </c>
      <c r="W18" s="3">
        <v>4</v>
      </c>
      <c r="X18" s="3">
        <v>6</v>
      </c>
      <c r="Y18" s="3">
        <v>49</v>
      </c>
      <c r="Z18" s="3">
        <v>6</v>
      </c>
      <c r="AA18" s="3">
        <v>58</v>
      </c>
      <c r="AB18" s="3">
        <v>26</v>
      </c>
      <c r="AC18" s="3">
        <v>34</v>
      </c>
      <c r="AD18" s="3">
        <v>48</v>
      </c>
      <c r="AE18" s="3">
        <v>29</v>
      </c>
      <c r="AF18" s="3">
        <v>31</v>
      </c>
      <c r="AG18" s="3">
        <f>SUM(Table1[[#This Row],[Senaryo 1 CSharp]:[Senaryo 10 TypeScript]])</f>
        <v>431</v>
      </c>
    </row>
    <row r="19" spans="1:33" x14ac:dyDescent="0.25">
      <c r="A19" t="s">
        <v>1</v>
      </c>
      <c r="B19" t="s">
        <v>19</v>
      </c>
      <c r="C19" s="3">
        <v>9</v>
      </c>
      <c r="D19" s="3">
        <v>15</v>
      </c>
      <c r="E19" s="3">
        <v>13</v>
      </c>
      <c r="F19" s="3">
        <v>14</v>
      </c>
      <c r="G19" s="3">
        <v>7</v>
      </c>
      <c r="H19" s="3">
        <v>5</v>
      </c>
      <c r="I19" s="3">
        <v>14</v>
      </c>
      <c r="J19" s="3">
        <v>6</v>
      </c>
      <c r="K19" s="3">
        <v>4</v>
      </c>
      <c r="L19" s="3">
        <v>6</v>
      </c>
      <c r="M19" s="3">
        <v>7</v>
      </c>
      <c r="N19" s="3">
        <v>7</v>
      </c>
      <c r="O19" s="3">
        <v>4</v>
      </c>
      <c r="P19" s="3">
        <v>4</v>
      </c>
      <c r="Q19" s="3">
        <v>4</v>
      </c>
      <c r="R19" s="3">
        <v>14</v>
      </c>
      <c r="S19" s="3">
        <v>6</v>
      </c>
      <c r="T19" s="3">
        <v>4</v>
      </c>
      <c r="U19" s="3">
        <v>6</v>
      </c>
      <c r="V19" s="3">
        <v>4</v>
      </c>
      <c r="W19" s="3">
        <v>3</v>
      </c>
      <c r="X19" s="3">
        <v>5</v>
      </c>
      <c r="Y19" s="3">
        <v>7</v>
      </c>
      <c r="Z19" s="3">
        <v>4</v>
      </c>
      <c r="AA19" s="3">
        <v>9</v>
      </c>
      <c r="AB19" s="3">
        <v>6</v>
      </c>
      <c r="AC19" s="3">
        <v>4</v>
      </c>
      <c r="AD19" s="3">
        <v>5</v>
      </c>
      <c r="AE19" s="3">
        <v>4</v>
      </c>
      <c r="AF19" s="3">
        <v>9</v>
      </c>
      <c r="AG19" s="3">
        <f>SUM(Table1[[#This Row],[Senaryo 1 CSharp]:[Senaryo 10 TypeScript]])</f>
        <v>209</v>
      </c>
    </row>
    <row r="20" spans="1:33" x14ac:dyDescent="0.25">
      <c r="A20" t="s">
        <v>1</v>
      </c>
      <c r="B20" t="s">
        <v>20</v>
      </c>
      <c r="C20" s="3">
        <v>14</v>
      </c>
      <c r="D20" s="3">
        <v>45</v>
      </c>
      <c r="E20" s="3">
        <v>17</v>
      </c>
      <c r="F20" s="3">
        <v>12</v>
      </c>
      <c r="G20" s="3">
        <v>38</v>
      </c>
      <c r="H20" s="3">
        <v>15</v>
      </c>
      <c r="I20" s="3">
        <v>11</v>
      </c>
      <c r="J20" s="3">
        <v>15</v>
      </c>
      <c r="K20" s="3">
        <v>12</v>
      </c>
      <c r="L20" s="3">
        <v>10</v>
      </c>
      <c r="M20" s="3">
        <v>35</v>
      </c>
      <c r="N20" s="3">
        <v>8</v>
      </c>
      <c r="O20" s="3">
        <v>9</v>
      </c>
      <c r="P20" s="3">
        <v>29</v>
      </c>
      <c r="Q20" s="3">
        <v>7</v>
      </c>
      <c r="R20" s="3">
        <v>9</v>
      </c>
      <c r="S20" s="3">
        <v>6</v>
      </c>
      <c r="T20" s="3">
        <v>11</v>
      </c>
      <c r="U20" s="3">
        <v>7</v>
      </c>
      <c r="V20" s="3">
        <v>31</v>
      </c>
      <c r="W20" s="3">
        <v>4</v>
      </c>
      <c r="X20" s="3">
        <v>9</v>
      </c>
      <c r="Y20" s="3">
        <v>23</v>
      </c>
      <c r="Z20" s="3">
        <v>7</v>
      </c>
      <c r="AA20" s="3">
        <v>10</v>
      </c>
      <c r="AB20" s="3">
        <v>10</v>
      </c>
      <c r="AC20" s="3">
        <v>9</v>
      </c>
      <c r="AD20" s="3">
        <v>10</v>
      </c>
      <c r="AE20" s="3">
        <v>10</v>
      </c>
      <c r="AF20" s="3">
        <v>9</v>
      </c>
      <c r="AG20" s="3">
        <f>SUM(Table1[[#This Row],[Senaryo 1 CSharp]:[Senaryo 10 TypeScript]])</f>
        <v>442</v>
      </c>
    </row>
    <row r="21" spans="1:33" x14ac:dyDescent="0.25">
      <c r="A21" t="s">
        <v>1</v>
      </c>
      <c r="B21" t="s">
        <v>21</v>
      </c>
      <c r="C21" s="3">
        <v>13</v>
      </c>
      <c r="D21" s="3">
        <v>9</v>
      </c>
      <c r="E21" s="3">
        <v>10</v>
      </c>
      <c r="F21" s="3">
        <v>11</v>
      </c>
      <c r="G21" s="3">
        <v>6</v>
      </c>
      <c r="H21" s="3">
        <v>6</v>
      </c>
      <c r="I21" s="3">
        <v>10</v>
      </c>
      <c r="J21" s="3">
        <v>7</v>
      </c>
      <c r="K21" s="3">
        <v>8</v>
      </c>
      <c r="L21" s="3">
        <v>11</v>
      </c>
      <c r="M21" s="3">
        <v>10</v>
      </c>
      <c r="N21" s="3">
        <v>9</v>
      </c>
      <c r="O21" s="3">
        <v>6</v>
      </c>
      <c r="P21" s="3">
        <v>4</v>
      </c>
      <c r="Q21" s="3">
        <v>5</v>
      </c>
      <c r="R21" s="3">
        <v>4</v>
      </c>
      <c r="S21" s="3">
        <v>2</v>
      </c>
      <c r="T21" s="3">
        <v>3</v>
      </c>
      <c r="U21" s="3">
        <v>6</v>
      </c>
      <c r="V21" s="3">
        <v>2</v>
      </c>
      <c r="W21" s="3">
        <v>3</v>
      </c>
      <c r="X21" s="3">
        <v>11</v>
      </c>
      <c r="Y21" s="3">
        <v>3</v>
      </c>
      <c r="Z21" s="3">
        <v>4</v>
      </c>
      <c r="AA21" s="3">
        <v>4</v>
      </c>
      <c r="AB21" s="3">
        <v>3</v>
      </c>
      <c r="AC21" s="3">
        <v>3</v>
      </c>
      <c r="AD21" s="3">
        <v>6</v>
      </c>
      <c r="AE21" s="3">
        <v>2</v>
      </c>
      <c r="AF21" s="3">
        <v>3</v>
      </c>
      <c r="AG21" s="3">
        <f>SUM(Table1[[#This Row],[Senaryo 1 CSharp]:[Senaryo 10 TypeScript]])</f>
        <v>184</v>
      </c>
    </row>
    <row r="22" spans="1:33" x14ac:dyDescent="0.25">
      <c r="A22" t="s">
        <v>1</v>
      </c>
      <c r="B22" t="s">
        <v>22</v>
      </c>
      <c r="C22" s="3">
        <v>17</v>
      </c>
      <c r="D22" s="3">
        <v>30</v>
      </c>
      <c r="E22" s="3">
        <v>16</v>
      </c>
      <c r="F22" s="3">
        <v>21</v>
      </c>
      <c r="G22" s="3">
        <v>33</v>
      </c>
      <c r="H22" s="3">
        <v>37</v>
      </c>
      <c r="I22" s="3">
        <v>22</v>
      </c>
      <c r="J22" s="3">
        <v>29</v>
      </c>
      <c r="K22" s="3">
        <v>17</v>
      </c>
      <c r="L22" s="3">
        <v>12</v>
      </c>
      <c r="M22" s="3">
        <v>21</v>
      </c>
      <c r="N22" s="3">
        <v>9</v>
      </c>
      <c r="O22" s="3">
        <v>17</v>
      </c>
      <c r="P22" s="3">
        <v>26</v>
      </c>
      <c r="Q22" s="3">
        <v>14</v>
      </c>
      <c r="R22" s="3">
        <v>17</v>
      </c>
      <c r="S22" s="3">
        <v>23</v>
      </c>
      <c r="T22" s="3">
        <v>16</v>
      </c>
      <c r="U22" s="3">
        <v>21</v>
      </c>
      <c r="V22" s="3">
        <v>27</v>
      </c>
      <c r="W22" s="3">
        <v>17</v>
      </c>
      <c r="X22" s="3">
        <v>17</v>
      </c>
      <c r="Y22" s="3">
        <v>22</v>
      </c>
      <c r="Z22" s="3">
        <v>14</v>
      </c>
      <c r="AA22" s="3">
        <v>21</v>
      </c>
      <c r="AB22" s="3">
        <v>19</v>
      </c>
      <c r="AC22" s="3">
        <v>17</v>
      </c>
      <c r="AD22" s="3">
        <v>13</v>
      </c>
      <c r="AE22" s="3">
        <v>28</v>
      </c>
      <c r="AF22" s="3">
        <v>18</v>
      </c>
      <c r="AG22" s="3">
        <f>SUM(Table1[[#This Row],[Senaryo 1 CSharp]:[Senaryo 10 TypeScript]])</f>
        <v>611</v>
      </c>
    </row>
    <row r="23" spans="1:33" x14ac:dyDescent="0.25">
      <c r="A23" t="s">
        <v>1</v>
      </c>
      <c r="B23" t="s">
        <v>23</v>
      </c>
      <c r="C23" s="3">
        <v>10</v>
      </c>
      <c r="D23" s="3">
        <v>13</v>
      </c>
      <c r="E23" s="3">
        <v>15</v>
      </c>
      <c r="F23" s="3">
        <v>11</v>
      </c>
      <c r="G23" s="3">
        <v>9</v>
      </c>
      <c r="H23" s="3">
        <v>9</v>
      </c>
      <c r="I23" s="3">
        <v>9</v>
      </c>
      <c r="J23" s="3">
        <v>10</v>
      </c>
      <c r="K23" s="3">
        <v>13</v>
      </c>
      <c r="L23" s="3">
        <v>9</v>
      </c>
      <c r="M23" s="3">
        <v>11</v>
      </c>
      <c r="N23" s="3">
        <v>12</v>
      </c>
      <c r="O23" s="3">
        <v>14</v>
      </c>
      <c r="P23" s="3">
        <v>9</v>
      </c>
      <c r="Q23" s="3">
        <v>16</v>
      </c>
      <c r="R23" s="3">
        <v>10</v>
      </c>
      <c r="S23" s="3">
        <v>9</v>
      </c>
      <c r="T23" s="3">
        <v>10</v>
      </c>
      <c r="U23" s="3">
        <v>12</v>
      </c>
      <c r="V23" s="3">
        <v>10</v>
      </c>
      <c r="W23" s="3">
        <v>11</v>
      </c>
      <c r="X23" s="3">
        <v>8</v>
      </c>
      <c r="Y23" s="3">
        <v>7</v>
      </c>
      <c r="Z23" s="3">
        <v>6</v>
      </c>
      <c r="AA23" s="3">
        <v>6</v>
      </c>
      <c r="AB23" s="3">
        <v>7</v>
      </c>
      <c r="AC23" s="3">
        <v>9</v>
      </c>
      <c r="AD23" s="3">
        <v>8</v>
      </c>
      <c r="AE23" s="3">
        <v>7</v>
      </c>
      <c r="AF23" s="3">
        <v>6</v>
      </c>
      <c r="AG23" s="3">
        <f>SUM(Table1[[#This Row],[Senaryo 1 CSharp]:[Senaryo 10 TypeScript]])</f>
        <v>296</v>
      </c>
    </row>
    <row r="24" spans="1:33" x14ac:dyDescent="0.25">
      <c r="A24" t="s">
        <v>1</v>
      </c>
      <c r="B24" t="s">
        <v>24</v>
      </c>
      <c r="C24" s="3">
        <v>14</v>
      </c>
      <c r="D24" s="3">
        <v>10</v>
      </c>
      <c r="E24" s="3">
        <v>8</v>
      </c>
      <c r="F24" s="3">
        <v>7</v>
      </c>
      <c r="G24" s="3">
        <v>4</v>
      </c>
      <c r="H24" s="3">
        <v>5</v>
      </c>
      <c r="I24" s="3">
        <v>7</v>
      </c>
      <c r="J24" s="3">
        <v>4</v>
      </c>
      <c r="K24" s="3">
        <v>5</v>
      </c>
      <c r="L24" s="3">
        <v>7</v>
      </c>
      <c r="M24" s="3">
        <v>4</v>
      </c>
      <c r="N24" s="3">
        <v>4</v>
      </c>
      <c r="O24" s="3">
        <v>7</v>
      </c>
      <c r="P24" s="3">
        <v>4</v>
      </c>
      <c r="Q24" s="3">
        <v>4</v>
      </c>
      <c r="R24" s="3">
        <v>9</v>
      </c>
      <c r="S24" s="3">
        <v>4</v>
      </c>
      <c r="T24" s="3">
        <v>4</v>
      </c>
      <c r="U24" s="3">
        <v>7</v>
      </c>
      <c r="V24" s="3">
        <v>4</v>
      </c>
      <c r="W24" s="3">
        <v>4</v>
      </c>
      <c r="X24" s="3">
        <v>9</v>
      </c>
      <c r="Y24" s="3">
        <v>4</v>
      </c>
      <c r="Z24" s="3">
        <v>4</v>
      </c>
      <c r="AA24" s="3">
        <v>9</v>
      </c>
      <c r="AB24" s="3">
        <v>4</v>
      </c>
      <c r="AC24" s="3">
        <v>4</v>
      </c>
      <c r="AD24" s="3">
        <v>9</v>
      </c>
      <c r="AE24" s="3">
        <v>4</v>
      </c>
      <c r="AF24" s="3">
        <v>4</v>
      </c>
      <c r="AG24" s="3">
        <f>SUM(Table1[[#This Row],[Senaryo 1 CSharp]:[Senaryo 10 TypeScript]])</f>
        <v>177</v>
      </c>
    </row>
    <row r="25" spans="1:33" x14ac:dyDescent="0.25">
      <c r="A25" t="s">
        <v>1</v>
      </c>
      <c r="B25" t="s">
        <v>25</v>
      </c>
      <c r="C25" s="3">
        <v>9</v>
      </c>
      <c r="D25" s="3">
        <v>7</v>
      </c>
      <c r="E25" s="3">
        <v>6</v>
      </c>
      <c r="F25" s="3">
        <v>9</v>
      </c>
      <c r="G25" s="3">
        <v>9</v>
      </c>
      <c r="H25" s="3">
        <v>6</v>
      </c>
      <c r="I25" s="3">
        <v>9</v>
      </c>
      <c r="J25" s="3">
        <v>7</v>
      </c>
      <c r="K25" s="3">
        <v>6</v>
      </c>
      <c r="L25" s="3">
        <v>9</v>
      </c>
      <c r="M25" s="3">
        <v>11</v>
      </c>
      <c r="N25" s="3">
        <v>8</v>
      </c>
      <c r="O25" s="3">
        <v>9</v>
      </c>
      <c r="P25" s="3">
        <v>12</v>
      </c>
      <c r="Q25" s="3">
        <v>9</v>
      </c>
      <c r="R25" s="3">
        <v>9</v>
      </c>
      <c r="S25" s="3">
        <v>8</v>
      </c>
      <c r="T25" s="3">
        <v>8</v>
      </c>
      <c r="U25" s="3">
        <v>9</v>
      </c>
      <c r="V25" s="3">
        <v>11</v>
      </c>
      <c r="W25" s="3">
        <v>7</v>
      </c>
      <c r="X25" s="3">
        <v>9</v>
      </c>
      <c r="Y25" s="3">
        <v>7</v>
      </c>
      <c r="Z25" s="3">
        <v>6</v>
      </c>
      <c r="AA25" s="3">
        <v>9</v>
      </c>
      <c r="AB25" s="3">
        <v>12</v>
      </c>
      <c r="AC25" s="3">
        <v>8</v>
      </c>
      <c r="AD25" s="3">
        <v>9</v>
      </c>
      <c r="AE25" s="3">
        <v>7</v>
      </c>
      <c r="AF25" s="3">
        <v>6</v>
      </c>
      <c r="AG25" s="3">
        <f>SUM(Table1[[#This Row],[Senaryo 1 CSharp]:[Senaryo 10 TypeScript]])</f>
        <v>251</v>
      </c>
    </row>
    <row r="26" spans="1:33" x14ac:dyDescent="0.25">
      <c r="A26" t="s">
        <v>1</v>
      </c>
      <c r="B26" t="s">
        <v>26</v>
      </c>
      <c r="C26" s="3">
        <v>12</v>
      </c>
      <c r="D26" s="3">
        <v>8</v>
      </c>
      <c r="E26" s="3">
        <v>8</v>
      </c>
      <c r="F26" s="3">
        <v>7</v>
      </c>
      <c r="G26" s="3">
        <v>4</v>
      </c>
      <c r="H26" s="3">
        <v>5</v>
      </c>
      <c r="I26" s="3">
        <v>10</v>
      </c>
      <c r="J26" s="3">
        <v>9</v>
      </c>
      <c r="K26" s="3">
        <v>9</v>
      </c>
      <c r="L26" s="3">
        <v>8</v>
      </c>
      <c r="M26" s="3">
        <v>8</v>
      </c>
      <c r="N26" s="3">
        <v>10</v>
      </c>
      <c r="O26" s="3">
        <v>6</v>
      </c>
      <c r="P26" s="3">
        <v>5</v>
      </c>
      <c r="Q26" s="3">
        <v>6</v>
      </c>
      <c r="R26" s="3">
        <v>6</v>
      </c>
      <c r="S26" s="3">
        <v>4</v>
      </c>
      <c r="T26" s="3">
        <v>5</v>
      </c>
      <c r="U26" s="3">
        <v>6</v>
      </c>
      <c r="V26" s="3">
        <v>4</v>
      </c>
      <c r="W26" s="3">
        <v>5</v>
      </c>
      <c r="X26" s="3">
        <v>7</v>
      </c>
      <c r="Y26" s="3">
        <v>5</v>
      </c>
      <c r="Z26" s="3">
        <v>6</v>
      </c>
      <c r="AA26" s="3">
        <v>9</v>
      </c>
      <c r="AB26" s="3">
        <v>6</v>
      </c>
      <c r="AC26" s="3">
        <v>6</v>
      </c>
      <c r="AD26" s="3">
        <v>8</v>
      </c>
      <c r="AE26" s="3">
        <v>8</v>
      </c>
      <c r="AF26" s="3">
        <v>9</v>
      </c>
      <c r="AG26" s="3">
        <f>SUM(Table1[[#This Row],[Senaryo 1 CSharp]:[Senaryo 10 TypeScript]])</f>
        <v>209</v>
      </c>
    </row>
    <row r="27" spans="1:33" x14ac:dyDescent="0.25">
      <c r="A27" t="s">
        <v>27</v>
      </c>
      <c r="B27" t="s">
        <v>2</v>
      </c>
      <c r="C27" s="3">
        <v>21</v>
      </c>
      <c r="D27" s="3">
        <v>23</v>
      </c>
      <c r="E27" s="3">
        <v>25</v>
      </c>
      <c r="F27" s="3">
        <v>12</v>
      </c>
      <c r="G27" s="3">
        <v>19</v>
      </c>
      <c r="H27" s="3">
        <v>14</v>
      </c>
      <c r="I27" s="3">
        <v>14</v>
      </c>
      <c r="J27" s="3">
        <v>16</v>
      </c>
      <c r="K27" s="3">
        <v>16</v>
      </c>
      <c r="L27" s="3">
        <v>13</v>
      </c>
      <c r="M27" s="3">
        <v>21</v>
      </c>
      <c r="N27" s="3">
        <v>14</v>
      </c>
      <c r="O27" s="3">
        <v>14</v>
      </c>
      <c r="P27" s="3">
        <v>18</v>
      </c>
      <c r="Q27" s="3">
        <v>17</v>
      </c>
      <c r="R27" s="3">
        <v>19</v>
      </c>
      <c r="S27" s="3">
        <v>20</v>
      </c>
      <c r="T27" s="3">
        <v>20</v>
      </c>
      <c r="U27" s="3">
        <v>20</v>
      </c>
      <c r="V27" s="3">
        <v>24</v>
      </c>
      <c r="W27" s="3">
        <v>21</v>
      </c>
      <c r="X27" s="3">
        <v>15</v>
      </c>
      <c r="Y27" s="3">
        <v>22</v>
      </c>
      <c r="Z27" s="3">
        <v>14</v>
      </c>
      <c r="AA27" s="3">
        <v>24</v>
      </c>
      <c r="AB27" s="3">
        <v>30</v>
      </c>
      <c r="AC27" s="3">
        <v>28</v>
      </c>
      <c r="AD27" s="3">
        <v>20</v>
      </c>
      <c r="AE27" s="3">
        <v>21</v>
      </c>
      <c r="AF27" s="3">
        <v>20</v>
      </c>
      <c r="AG27" s="3">
        <f>SUM(Table1[[#This Row],[Senaryo 1 CSharp]:[Senaryo 10 TypeScript]])</f>
        <v>575</v>
      </c>
    </row>
    <row r="28" spans="1:33" x14ac:dyDescent="0.25">
      <c r="A28" t="s">
        <v>27</v>
      </c>
      <c r="B28" t="s">
        <v>3</v>
      </c>
      <c r="C28" s="3">
        <v>31</v>
      </c>
      <c r="D28" s="3">
        <v>31</v>
      </c>
      <c r="E28" s="3">
        <v>48</v>
      </c>
      <c r="F28" s="3">
        <v>54</v>
      </c>
      <c r="G28" s="3">
        <v>35</v>
      </c>
      <c r="H28" s="3">
        <v>60</v>
      </c>
      <c r="I28" s="3">
        <v>45</v>
      </c>
      <c r="J28" s="3">
        <v>48</v>
      </c>
      <c r="K28" s="3">
        <v>70</v>
      </c>
      <c r="L28" s="3">
        <v>75</v>
      </c>
      <c r="M28" s="3">
        <v>73</v>
      </c>
      <c r="N28" s="3">
        <v>92</v>
      </c>
      <c r="O28" s="3">
        <v>78</v>
      </c>
      <c r="P28" s="3">
        <v>92</v>
      </c>
      <c r="Q28" s="3">
        <v>116</v>
      </c>
      <c r="R28" s="3">
        <v>123</v>
      </c>
      <c r="S28" s="3">
        <v>96</v>
      </c>
      <c r="T28" s="3">
        <v>97</v>
      </c>
      <c r="U28" s="3">
        <v>144</v>
      </c>
      <c r="V28" s="3">
        <v>99</v>
      </c>
      <c r="W28" s="3">
        <v>146</v>
      </c>
      <c r="X28" s="3">
        <v>133</v>
      </c>
      <c r="Y28" s="3">
        <v>155</v>
      </c>
      <c r="Z28" s="3">
        <v>172</v>
      </c>
      <c r="AA28" s="3">
        <v>188</v>
      </c>
      <c r="AB28" s="3">
        <v>185</v>
      </c>
      <c r="AC28" s="3">
        <v>210</v>
      </c>
      <c r="AD28" s="3">
        <v>176</v>
      </c>
      <c r="AE28" s="3">
        <v>153</v>
      </c>
      <c r="AF28" s="3">
        <v>208</v>
      </c>
      <c r="AG28" s="3">
        <f>SUM(Table1[[#This Row],[Senaryo 1 CSharp]:[Senaryo 10 TypeScript]])</f>
        <v>3233</v>
      </c>
    </row>
    <row r="29" spans="1:33" x14ac:dyDescent="0.25">
      <c r="A29" t="s">
        <v>27</v>
      </c>
      <c r="B29" t="s">
        <v>4</v>
      </c>
      <c r="C29" s="3">
        <v>32</v>
      </c>
      <c r="D29" s="3">
        <v>40</v>
      </c>
      <c r="E29" s="3">
        <v>75</v>
      </c>
      <c r="F29" s="3">
        <v>53</v>
      </c>
      <c r="G29" s="3">
        <v>55</v>
      </c>
      <c r="H29" s="3">
        <v>89</v>
      </c>
      <c r="I29" s="3">
        <v>65</v>
      </c>
      <c r="J29" s="3">
        <v>69</v>
      </c>
      <c r="K29" s="3">
        <v>127</v>
      </c>
      <c r="L29" s="3">
        <v>59</v>
      </c>
      <c r="M29" s="3">
        <v>66</v>
      </c>
      <c r="N29" s="3">
        <v>107</v>
      </c>
      <c r="O29" s="3">
        <v>72</v>
      </c>
      <c r="P29" s="3">
        <v>90</v>
      </c>
      <c r="Q29" s="3">
        <v>168</v>
      </c>
      <c r="R29" s="3">
        <v>86</v>
      </c>
      <c r="S29" s="3">
        <v>96</v>
      </c>
      <c r="T29" s="3">
        <v>127</v>
      </c>
      <c r="U29" s="3">
        <v>75</v>
      </c>
      <c r="V29" s="3">
        <v>90</v>
      </c>
      <c r="W29" s="3">
        <v>194</v>
      </c>
      <c r="X29" s="3">
        <v>95</v>
      </c>
      <c r="Y29" s="3">
        <v>107</v>
      </c>
      <c r="Z29" s="3">
        <v>205</v>
      </c>
      <c r="AA29" s="3">
        <v>88</v>
      </c>
      <c r="AB29" s="3">
        <v>115</v>
      </c>
      <c r="AC29" s="3">
        <v>194</v>
      </c>
      <c r="AD29" s="3">
        <v>123</v>
      </c>
      <c r="AE29" s="3">
        <v>172</v>
      </c>
      <c r="AF29" s="3">
        <v>287</v>
      </c>
      <c r="AG29" s="3">
        <f>SUM(Table1[[#This Row],[Senaryo 1 CSharp]:[Senaryo 10 TypeScript]])</f>
        <v>3221</v>
      </c>
    </row>
    <row r="30" spans="1:33" x14ac:dyDescent="0.25">
      <c r="A30" t="s">
        <v>27</v>
      </c>
      <c r="B30" t="s">
        <v>5</v>
      </c>
      <c r="C30" s="3">
        <v>8</v>
      </c>
      <c r="D30" s="3">
        <v>8</v>
      </c>
      <c r="E30" s="3">
        <v>6</v>
      </c>
      <c r="F30" s="3">
        <v>9</v>
      </c>
      <c r="G30" s="3">
        <v>7</v>
      </c>
      <c r="H30" s="3">
        <v>6</v>
      </c>
      <c r="I30" s="3">
        <v>8</v>
      </c>
      <c r="J30" s="3">
        <v>8</v>
      </c>
      <c r="K30" s="3">
        <v>6</v>
      </c>
      <c r="L30" s="3">
        <v>8</v>
      </c>
      <c r="M30" s="3">
        <v>8</v>
      </c>
      <c r="N30" s="3">
        <v>6</v>
      </c>
      <c r="O30" s="3">
        <v>8</v>
      </c>
      <c r="P30" s="3">
        <v>8</v>
      </c>
      <c r="Q30" s="3">
        <v>6</v>
      </c>
      <c r="R30" s="3">
        <v>8</v>
      </c>
      <c r="S30" s="3">
        <v>9</v>
      </c>
      <c r="T30" s="3">
        <v>6</v>
      </c>
      <c r="U30" s="3">
        <v>8</v>
      </c>
      <c r="V30" s="3">
        <v>10</v>
      </c>
      <c r="W30" s="3">
        <v>6</v>
      </c>
      <c r="X30" s="3">
        <v>9</v>
      </c>
      <c r="Y30" s="3">
        <v>8</v>
      </c>
      <c r="Z30" s="3">
        <v>6</v>
      </c>
      <c r="AA30" s="3">
        <v>8</v>
      </c>
      <c r="AB30" s="3">
        <v>8</v>
      </c>
      <c r="AC30" s="3">
        <v>6</v>
      </c>
      <c r="AD30" s="3">
        <v>8</v>
      </c>
      <c r="AE30" s="3">
        <v>8</v>
      </c>
      <c r="AF30" s="3">
        <v>6</v>
      </c>
      <c r="AG30" s="3">
        <f>SUM(Table1[[#This Row],[Senaryo 1 CSharp]:[Senaryo 10 TypeScript]])</f>
        <v>224</v>
      </c>
    </row>
    <row r="31" spans="1:33" x14ac:dyDescent="0.25">
      <c r="A31" t="s">
        <v>27</v>
      </c>
      <c r="B31" t="s">
        <v>6</v>
      </c>
      <c r="C31" s="3">
        <v>9</v>
      </c>
      <c r="D31" s="3">
        <v>11</v>
      </c>
      <c r="E31" s="3">
        <v>9</v>
      </c>
      <c r="F31" s="3">
        <v>15</v>
      </c>
      <c r="G31" s="3">
        <v>14</v>
      </c>
      <c r="H31" s="3">
        <v>14</v>
      </c>
      <c r="I31" s="3">
        <v>16</v>
      </c>
      <c r="J31" s="3">
        <v>12</v>
      </c>
      <c r="K31" s="3">
        <v>14</v>
      </c>
      <c r="L31" s="3">
        <v>17</v>
      </c>
      <c r="M31" s="3">
        <v>17</v>
      </c>
      <c r="N31" s="3">
        <v>19</v>
      </c>
      <c r="O31" s="3">
        <v>16</v>
      </c>
      <c r="P31" s="3">
        <v>14</v>
      </c>
      <c r="Q31" s="3">
        <v>10</v>
      </c>
      <c r="R31" s="3">
        <v>17</v>
      </c>
      <c r="S31" s="3">
        <v>14</v>
      </c>
      <c r="T31" s="3">
        <v>9</v>
      </c>
      <c r="U31" s="3">
        <v>17</v>
      </c>
      <c r="V31" s="3">
        <v>15</v>
      </c>
      <c r="W31" s="3">
        <v>10</v>
      </c>
      <c r="X31" s="3">
        <v>18</v>
      </c>
      <c r="Y31" s="3">
        <v>16</v>
      </c>
      <c r="Z31" s="3">
        <v>19</v>
      </c>
      <c r="AA31" s="3">
        <v>18</v>
      </c>
      <c r="AB31" s="3">
        <v>17</v>
      </c>
      <c r="AC31" s="3">
        <v>18</v>
      </c>
      <c r="AD31" s="3">
        <v>17</v>
      </c>
      <c r="AE31" s="3">
        <v>13</v>
      </c>
      <c r="AF31" s="3">
        <v>15</v>
      </c>
      <c r="AG31" s="3">
        <f>SUM(Table1[[#This Row],[Senaryo 1 CSharp]:[Senaryo 10 TypeScript]])</f>
        <v>440</v>
      </c>
    </row>
    <row r="32" spans="1:33" x14ac:dyDescent="0.25">
      <c r="A32" t="s">
        <v>27</v>
      </c>
      <c r="B32" t="s">
        <v>7</v>
      </c>
      <c r="C32" s="3">
        <v>48</v>
      </c>
      <c r="D32" s="3">
        <v>58</v>
      </c>
      <c r="E32" s="3">
        <v>61</v>
      </c>
      <c r="F32" s="3">
        <v>62</v>
      </c>
      <c r="G32" s="3">
        <v>71</v>
      </c>
      <c r="H32" s="3">
        <v>96</v>
      </c>
      <c r="I32" s="3">
        <v>64</v>
      </c>
      <c r="J32" s="3">
        <v>82</v>
      </c>
      <c r="K32" s="3">
        <v>83</v>
      </c>
      <c r="L32" s="3">
        <v>79</v>
      </c>
      <c r="M32" s="3">
        <v>87</v>
      </c>
      <c r="N32" s="3">
        <v>96</v>
      </c>
      <c r="O32" s="3">
        <v>105</v>
      </c>
      <c r="P32" s="3">
        <v>109</v>
      </c>
      <c r="Q32" s="3">
        <v>134</v>
      </c>
      <c r="R32" s="3">
        <v>85</v>
      </c>
      <c r="S32" s="3">
        <v>99</v>
      </c>
      <c r="T32" s="3">
        <v>175</v>
      </c>
      <c r="U32" s="3">
        <v>115</v>
      </c>
      <c r="V32" s="3">
        <v>142</v>
      </c>
      <c r="W32" s="3">
        <v>186</v>
      </c>
      <c r="X32" s="3">
        <v>112</v>
      </c>
      <c r="Y32" s="3">
        <v>29</v>
      </c>
      <c r="Z32" s="3">
        <v>148</v>
      </c>
      <c r="AA32" s="3">
        <v>120</v>
      </c>
      <c r="AB32" s="3">
        <v>153</v>
      </c>
      <c r="AC32" s="3">
        <v>193</v>
      </c>
      <c r="AD32" s="3">
        <v>171</v>
      </c>
      <c r="AE32" s="3">
        <v>230</v>
      </c>
      <c r="AF32" s="3">
        <v>330</v>
      </c>
      <c r="AG32" s="3">
        <f>SUM(Table1[[#This Row],[Senaryo 1 CSharp]:[Senaryo 10 TypeScript]])</f>
        <v>3523</v>
      </c>
    </row>
    <row r="33" spans="1:33" x14ac:dyDescent="0.25">
      <c r="A33" t="s">
        <v>27</v>
      </c>
      <c r="B33" t="s">
        <v>8</v>
      </c>
      <c r="C33" s="3">
        <v>40</v>
      </c>
      <c r="D33" s="3">
        <v>36</v>
      </c>
      <c r="E33" s="3">
        <v>45</v>
      </c>
      <c r="F33" s="3">
        <v>46</v>
      </c>
      <c r="G33" s="3">
        <v>38</v>
      </c>
      <c r="H33" s="3">
        <v>54</v>
      </c>
      <c r="I33" s="3">
        <v>44</v>
      </c>
      <c r="J33" s="3">
        <v>46</v>
      </c>
      <c r="K33" s="3">
        <v>53</v>
      </c>
      <c r="L33" s="3">
        <v>51</v>
      </c>
      <c r="M33" s="3">
        <v>54</v>
      </c>
      <c r="N33" s="3">
        <v>63</v>
      </c>
      <c r="O33" s="3">
        <v>69</v>
      </c>
      <c r="P33" s="3">
        <v>69</v>
      </c>
      <c r="Q33" s="3">
        <v>86</v>
      </c>
      <c r="R33" s="3">
        <v>95</v>
      </c>
      <c r="S33" s="3">
        <v>86</v>
      </c>
      <c r="T33" s="3">
        <v>124</v>
      </c>
      <c r="U33" s="3">
        <v>72</v>
      </c>
      <c r="V33" s="3">
        <v>78</v>
      </c>
      <c r="W33" s="3">
        <v>100</v>
      </c>
      <c r="X33" s="3">
        <v>98</v>
      </c>
      <c r="Y33" s="3">
        <v>101</v>
      </c>
      <c r="Z33" s="3">
        <v>112</v>
      </c>
      <c r="AA33" s="3">
        <v>108</v>
      </c>
      <c r="AB33" s="3">
        <v>105</v>
      </c>
      <c r="AC33" s="3">
        <v>147</v>
      </c>
      <c r="AD33" s="3">
        <v>112</v>
      </c>
      <c r="AE33" s="3">
        <v>263</v>
      </c>
      <c r="AF33" s="3">
        <v>137</v>
      </c>
      <c r="AG33" s="3">
        <f>SUM(Table1[[#This Row],[Senaryo 1 CSharp]:[Senaryo 10 TypeScript]])</f>
        <v>2532</v>
      </c>
    </row>
    <row r="34" spans="1:33" x14ac:dyDescent="0.25">
      <c r="A34" t="s">
        <v>27</v>
      </c>
      <c r="B34" t="s">
        <v>9</v>
      </c>
      <c r="C34" s="3">
        <v>17</v>
      </c>
      <c r="D34" s="3">
        <v>12</v>
      </c>
      <c r="E34" s="3">
        <v>19</v>
      </c>
      <c r="F34" s="3">
        <v>25</v>
      </c>
      <c r="G34" s="3">
        <v>20</v>
      </c>
      <c r="H34" s="3">
        <v>25</v>
      </c>
      <c r="I34" s="3">
        <v>26</v>
      </c>
      <c r="J34" s="3">
        <v>20</v>
      </c>
      <c r="K34" s="3">
        <v>30</v>
      </c>
      <c r="L34" s="3">
        <v>31</v>
      </c>
      <c r="M34" s="3">
        <v>24</v>
      </c>
      <c r="N34" s="3">
        <v>29</v>
      </c>
      <c r="O34" s="3">
        <v>33</v>
      </c>
      <c r="P34" s="3">
        <v>26</v>
      </c>
      <c r="Q34" s="3">
        <v>25</v>
      </c>
      <c r="R34" s="3">
        <v>36</v>
      </c>
      <c r="S34" s="3">
        <v>31</v>
      </c>
      <c r="T34" s="3">
        <v>31</v>
      </c>
      <c r="U34" s="3">
        <v>31</v>
      </c>
      <c r="V34" s="3">
        <v>26</v>
      </c>
      <c r="W34" s="3">
        <v>26</v>
      </c>
      <c r="X34" s="3">
        <v>33</v>
      </c>
      <c r="Y34" s="3">
        <v>24</v>
      </c>
      <c r="Z34" s="3">
        <v>28</v>
      </c>
      <c r="AA34" s="3">
        <v>35</v>
      </c>
      <c r="AB34" s="3">
        <v>30</v>
      </c>
      <c r="AC34" s="3">
        <v>33</v>
      </c>
      <c r="AD34" s="3">
        <v>28</v>
      </c>
      <c r="AE34" s="3">
        <v>27</v>
      </c>
      <c r="AF34" s="3">
        <v>27</v>
      </c>
      <c r="AG34" s="3">
        <f>SUM(Table1[[#This Row],[Senaryo 1 CSharp]:[Senaryo 10 TypeScript]])</f>
        <v>808</v>
      </c>
    </row>
    <row r="35" spans="1:33" x14ac:dyDescent="0.25">
      <c r="A35" t="s">
        <v>27</v>
      </c>
      <c r="B35" t="s">
        <v>10</v>
      </c>
      <c r="C35" s="3">
        <v>20</v>
      </c>
      <c r="D35" s="3">
        <v>10</v>
      </c>
      <c r="E35" s="3">
        <v>11</v>
      </c>
      <c r="F35" s="3">
        <v>29</v>
      </c>
      <c r="G35" s="3">
        <v>16</v>
      </c>
      <c r="H35" s="3">
        <v>20</v>
      </c>
      <c r="I35" s="3">
        <v>37</v>
      </c>
      <c r="J35" s="3">
        <v>18</v>
      </c>
      <c r="K35" s="3">
        <v>29</v>
      </c>
      <c r="L35" s="3">
        <v>25</v>
      </c>
      <c r="M35" s="3">
        <v>12</v>
      </c>
      <c r="N35" s="3">
        <v>20</v>
      </c>
      <c r="O35" s="3">
        <v>27</v>
      </c>
      <c r="P35" s="3">
        <v>14</v>
      </c>
      <c r="Q35" s="3">
        <v>18</v>
      </c>
      <c r="R35" s="3">
        <v>26</v>
      </c>
      <c r="S35" s="3">
        <v>21</v>
      </c>
      <c r="T35" s="3">
        <v>21</v>
      </c>
      <c r="U35" s="3">
        <v>33</v>
      </c>
      <c r="V35" s="3">
        <v>19</v>
      </c>
      <c r="W35" s="3">
        <v>20</v>
      </c>
      <c r="X35" s="3">
        <v>28</v>
      </c>
      <c r="Y35" s="3">
        <v>22</v>
      </c>
      <c r="Z35" s="3">
        <v>20</v>
      </c>
      <c r="AA35" s="3">
        <v>34</v>
      </c>
      <c r="AB35" s="3">
        <v>21</v>
      </c>
      <c r="AC35" s="3">
        <v>22</v>
      </c>
      <c r="AD35" s="3">
        <v>33</v>
      </c>
      <c r="AE35" s="3">
        <v>21</v>
      </c>
      <c r="AF35" s="3">
        <v>30</v>
      </c>
      <c r="AG35" s="3">
        <f>SUM(Table1[[#This Row],[Senaryo 1 CSharp]:[Senaryo 10 TypeScript]])</f>
        <v>677</v>
      </c>
    </row>
    <row r="36" spans="1:33" x14ac:dyDescent="0.25">
      <c r="A36" t="s">
        <v>27</v>
      </c>
      <c r="B36" t="s">
        <v>11</v>
      </c>
      <c r="C36" s="3">
        <v>19</v>
      </c>
      <c r="D36" s="3">
        <v>31</v>
      </c>
      <c r="E36" s="3">
        <v>27</v>
      </c>
      <c r="F36" s="3">
        <v>36</v>
      </c>
      <c r="G36" s="3">
        <v>34</v>
      </c>
      <c r="H36" s="3">
        <v>37</v>
      </c>
      <c r="I36" s="3">
        <v>40</v>
      </c>
      <c r="J36" s="3">
        <v>42</v>
      </c>
      <c r="K36" s="3">
        <v>50</v>
      </c>
      <c r="L36" s="3">
        <v>51</v>
      </c>
      <c r="M36" s="3">
        <v>45</v>
      </c>
      <c r="N36" s="3">
        <v>59</v>
      </c>
      <c r="O36" s="3">
        <v>50</v>
      </c>
      <c r="P36" s="3">
        <v>43</v>
      </c>
      <c r="Q36" s="3">
        <v>51</v>
      </c>
      <c r="R36" s="3">
        <v>68</v>
      </c>
      <c r="S36" s="3">
        <v>68</v>
      </c>
      <c r="T36" s="3">
        <v>77</v>
      </c>
      <c r="U36" s="3">
        <v>65</v>
      </c>
      <c r="V36" s="3">
        <v>49</v>
      </c>
      <c r="W36" s="3">
        <v>69</v>
      </c>
      <c r="X36" s="3">
        <v>66</v>
      </c>
      <c r="Y36" s="3">
        <v>60</v>
      </c>
      <c r="Z36" s="3">
        <v>68</v>
      </c>
      <c r="AA36" s="3">
        <v>54</v>
      </c>
      <c r="AB36" s="3">
        <v>56</v>
      </c>
      <c r="AC36" s="3">
        <v>59</v>
      </c>
      <c r="AD36" s="3">
        <v>46</v>
      </c>
      <c r="AE36" s="3">
        <v>57</v>
      </c>
      <c r="AF36" s="3">
        <v>72</v>
      </c>
      <c r="AG36" s="3">
        <f>SUM(Table1[[#This Row],[Senaryo 1 CSharp]:[Senaryo 10 TypeScript]])</f>
        <v>1549</v>
      </c>
    </row>
    <row r="37" spans="1:33" x14ac:dyDescent="0.25">
      <c r="A37" t="s">
        <v>27</v>
      </c>
      <c r="B37" t="s">
        <v>12</v>
      </c>
      <c r="C37" s="3">
        <v>12</v>
      </c>
      <c r="D37" s="3">
        <v>18</v>
      </c>
      <c r="E37" s="3">
        <v>8</v>
      </c>
      <c r="F37" s="3">
        <v>14</v>
      </c>
      <c r="G37" s="3">
        <v>28</v>
      </c>
      <c r="H37" s="3">
        <v>12</v>
      </c>
      <c r="I37" s="3">
        <v>13</v>
      </c>
      <c r="J37" s="3">
        <v>29</v>
      </c>
      <c r="K37" s="3">
        <v>10</v>
      </c>
      <c r="L37" s="3">
        <v>14</v>
      </c>
      <c r="M37" s="3">
        <v>21</v>
      </c>
      <c r="N37" s="3">
        <v>12</v>
      </c>
      <c r="O37" s="3">
        <v>14</v>
      </c>
      <c r="P37" s="3">
        <v>26</v>
      </c>
      <c r="Q37" s="3">
        <v>12</v>
      </c>
      <c r="R37" s="3">
        <v>14</v>
      </c>
      <c r="S37" s="3">
        <v>31</v>
      </c>
      <c r="T37" s="3">
        <v>8</v>
      </c>
      <c r="U37" s="3">
        <v>14</v>
      </c>
      <c r="V37" s="3">
        <v>30</v>
      </c>
      <c r="W37" s="3">
        <v>10</v>
      </c>
      <c r="X37" s="3">
        <v>16</v>
      </c>
      <c r="Y37" s="3">
        <v>40</v>
      </c>
      <c r="Z37" s="3">
        <v>14</v>
      </c>
      <c r="AA37" s="3">
        <v>14</v>
      </c>
      <c r="AB37" s="3">
        <v>35</v>
      </c>
      <c r="AC37" s="3">
        <v>16</v>
      </c>
      <c r="AD37" s="3">
        <v>14</v>
      </c>
      <c r="AE37" s="3">
        <v>33</v>
      </c>
      <c r="AF37" s="3">
        <v>12</v>
      </c>
      <c r="AG37" s="3">
        <f>SUM(Table1[[#This Row],[Senaryo 1 CSharp]:[Senaryo 10 TypeScript]])</f>
        <v>544</v>
      </c>
    </row>
    <row r="38" spans="1:33" x14ac:dyDescent="0.25">
      <c r="A38" t="s">
        <v>27</v>
      </c>
      <c r="B38" t="s">
        <v>13</v>
      </c>
      <c r="C38" s="3">
        <v>30</v>
      </c>
      <c r="D38" s="3">
        <v>37</v>
      </c>
      <c r="E38" s="3">
        <v>30</v>
      </c>
      <c r="F38" s="3">
        <v>29</v>
      </c>
      <c r="G38" s="3">
        <v>41</v>
      </c>
      <c r="H38" s="3">
        <v>35</v>
      </c>
      <c r="I38" s="3">
        <v>35</v>
      </c>
      <c r="J38" s="3">
        <v>47</v>
      </c>
      <c r="K38" s="3">
        <v>41</v>
      </c>
      <c r="L38" s="3">
        <v>33</v>
      </c>
      <c r="M38" s="3">
        <v>41</v>
      </c>
      <c r="N38" s="3">
        <v>39</v>
      </c>
      <c r="O38" s="3">
        <v>35</v>
      </c>
      <c r="P38" s="3">
        <v>41</v>
      </c>
      <c r="Q38" s="3">
        <v>39</v>
      </c>
      <c r="R38" s="3">
        <v>37</v>
      </c>
      <c r="S38" s="3">
        <v>38</v>
      </c>
      <c r="T38" s="3">
        <v>54</v>
      </c>
      <c r="U38" s="3">
        <v>36</v>
      </c>
      <c r="V38" s="3">
        <v>51</v>
      </c>
      <c r="W38" s="3">
        <v>42</v>
      </c>
      <c r="X38" s="3">
        <v>35</v>
      </c>
      <c r="Y38" s="3">
        <v>38</v>
      </c>
      <c r="Z38" s="3">
        <v>37</v>
      </c>
      <c r="AA38" s="3">
        <v>32</v>
      </c>
      <c r="AB38" s="3">
        <v>41</v>
      </c>
      <c r="AC38" s="3">
        <v>57</v>
      </c>
      <c r="AD38" s="3">
        <v>30</v>
      </c>
      <c r="AE38" s="3">
        <v>42</v>
      </c>
      <c r="AF38" s="3">
        <v>45</v>
      </c>
      <c r="AG38" s="3">
        <f>SUM(Table1[[#This Row],[Senaryo 1 CSharp]:[Senaryo 10 TypeScript]])</f>
        <v>1168</v>
      </c>
    </row>
    <row r="39" spans="1:33" x14ac:dyDescent="0.25">
      <c r="A39" t="s">
        <v>27</v>
      </c>
      <c r="B39" t="s">
        <v>14</v>
      </c>
      <c r="C39" s="3">
        <v>36</v>
      </c>
      <c r="D39" s="3">
        <v>33</v>
      </c>
      <c r="E39" s="3">
        <v>37</v>
      </c>
      <c r="F39" s="3">
        <v>37</v>
      </c>
      <c r="G39" s="3">
        <v>33</v>
      </c>
      <c r="H39" s="3">
        <v>32</v>
      </c>
      <c r="I39" s="3">
        <v>40</v>
      </c>
      <c r="J39" s="3">
        <v>34</v>
      </c>
      <c r="K39" s="3">
        <v>37</v>
      </c>
      <c r="L39" s="3">
        <v>39</v>
      </c>
      <c r="M39" s="3">
        <v>34</v>
      </c>
      <c r="N39" s="3">
        <v>39</v>
      </c>
      <c r="O39" s="3">
        <v>38</v>
      </c>
      <c r="P39" s="3">
        <v>31</v>
      </c>
      <c r="Q39" s="3">
        <v>37</v>
      </c>
      <c r="R39" s="3">
        <v>41</v>
      </c>
      <c r="S39" s="3">
        <v>35</v>
      </c>
      <c r="T39" s="3">
        <v>39</v>
      </c>
      <c r="U39" s="3">
        <v>40</v>
      </c>
      <c r="V39" s="3">
        <v>34</v>
      </c>
      <c r="W39" s="3">
        <v>37</v>
      </c>
      <c r="X39" s="3">
        <v>40</v>
      </c>
      <c r="Y39" s="3">
        <v>34</v>
      </c>
      <c r="Z39" s="3">
        <v>39</v>
      </c>
      <c r="AA39" s="3">
        <v>41</v>
      </c>
      <c r="AB39" s="3">
        <v>34</v>
      </c>
      <c r="AC39" s="3">
        <v>44</v>
      </c>
      <c r="AD39" s="3">
        <v>51</v>
      </c>
      <c r="AE39" s="3">
        <v>44</v>
      </c>
      <c r="AF39" s="3">
        <v>53</v>
      </c>
      <c r="AG39" s="3">
        <f>SUM(Table1[[#This Row],[Senaryo 1 CSharp]:[Senaryo 10 TypeScript]])</f>
        <v>1143</v>
      </c>
    </row>
    <row r="40" spans="1:33" x14ac:dyDescent="0.25">
      <c r="A40" t="s">
        <v>27</v>
      </c>
      <c r="B40" t="s">
        <v>15</v>
      </c>
      <c r="C40" s="3">
        <v>29</v>
      </c>
      <c r="D40" s="3">
        <v>37</v>
      </c>
      <c r="E40" s="3">
        <v>42</v>
      </c>
      <c r="F40" s="3">
        <v>49</v>
      </c>
      <c r="G40" s="3">
        <v>54</v>
      </c>
      <c r="H40" s="3">
        <v>80</v>
      </c>
      <c r="I40" s="3">
        <v>90</v>
      </c>
      <c r="J40" s="3">
        <v>90</v>
      </c>
      <c r="K40" s="3">
        <v>106</v>
      </c>
      <c r="L40" s="3">
        <v>96</v>
      </c>
      <c r="M40" s="3">
        <v>136</v>
      </c>
      <c r="N40" s="3">
        <v>154</v>
      </c>
      <c r="O40" s="3">
        <v>127</v>
      </c>
      <c r="P40" s="3">
        <v>164</v>
      </c>
      <c r="Q40" s="3">
        <v>214</v>
      </c>
      <c r="R40" s="3">
        <v>172</v>
      </c>
      <c r="S40" s="3">
        <v>209</v>
      </c>
      <c r="T40" s="3">
        <v>229</v>
      </c>
      <c r="U40" s="3">
        <v>64</v>
      </c>
      <c r="V40" s="3">
        <v>150</v>
      </c>
      <c r="W40" s="3">
        <v>67</v>
      </c>
      <c r="X40" s="3">
        <v>88</v>
      </c>
      <c r="Y40" s="3">
        <v>198</v>
      </c>
      <c r="Z40" s="3">
        <v>100</v>
      </c>
      <c r="AA40" s="3">
        <v>90</v>
      </c>
      <c r="AB40" s="3">
        <v>103</v>
      </c>
      <c r="AC40" s="3">
        <v>122</v>
      </c>
      <c r="AD40" s="3">
        <v>122</v>
      </c>
      <c r="AE40" s="3">
        <v>133</v>
      </c>
      <c r="AF40" s="3">
        <v>234</v>
      </c>
      <c r="AG40" s="3">
        <f>SUM(Table1[[#This Row],[Senaryo 1 CSharp]:[Senaryo 10 TypeScript]])</f>
        <v>3549</v>
      </c>
    </row>
    <row r="41" spans="1:33" x14ac:dyDescent="0.25">
      <c r="A41" t="s">
        <v>27</v>
      </c>
      <c r="B41" t="s">
        <v>16</v>
      </c>
      <c r="C41" s="3">
        <v>32</v>
      </c>
      <c r="D41" s="3">
        <v>21</v>
      </c>
      <c r="E41" s="3">
        <v>27</v>
      </c>
      <c r="F41" s="3">
        <v>36</v>
      </c>
      <c r="G41" s="3">
        <v>24</v>
      </c>
      <c r="H41" s="3">
        <v>29</v>
      </c>
      <c r="I41" s="3">
        <v>38</v>
      </c>
      <c r="J41" s="3">
        <v>24</v>
      </c>
      <c r="K41" s="3">
        <v>33</v>
      </c>
      <c r="L41" s="3">
        <v>39</v>
      </c>
      <c r="M41" s="3">
        <v>24</v>
      </c>
      <c r="N41" s="3">
        <v>28</v>
      </c>
      <c r="O41" s="3">
        <v>44</v>
      </c>
      <c r="P41" s="3">
        <v>28</v>
      </c>
      <c r="Q41" s="3">
        <v>34</v>
      </c>
      <c r="R41" s="3">
        <v>54</v>
      </c>
      <c r="S41" s="3">
        <v>30</v>
      </c>
      <c r="T41" s="3">
        <v>48</v>
      </c>
      <c r="U41" s="3">
        <v>58</v>
      </c>
      <c r="V41" s="3">
        <v>38</v>
      </c>
      <c r="W41" s="3">
        <v>47</v>
      </c>
      <c r="X41" s="3">
        <v>65</v>
      </c>
      <c r="Y41" s="3">
        <v>40</v>
      </c>
      <c r="Z41" s="3">
        <v>51</v>
      </c>
      <c r="AA41" s="3">
        <v>66</v>
      </c>
      <c r="AB41" s="3">
        <v>36</v>
      </c>
      <c r="AC41" s="3">
        <v>48</v>
      </c>
      <c r="AD41" s="3">
        <v>74</v>
      </c>
      <c r="AE41" s="3">
        <v>46</v>
      </c>
      <c r="AF41" s="3">
        <v>79</v>
      </c>
      <c r="AG41" s="3">
        <f>SUM(Table1[[#This Row],[Senaryo 1 CSharp]:[Senaryo 10 TypeScript]])</f>
        <v>1241</v>
      </c>
    </row>
    <row r="42" spans="1:33" x14ac:dyDescent="0.25">
      <c r="A42" t="s">
        <v>27</v>
      </c>
      <c r="B42" t="s">
        <v>17</v>
      </c>
      <c r="C42" s="3">
        <v>27</v>
      </c>
      <c r="D42" s="3">
        <v>39</v>
      </c>
      <c r="E42" s="3">
        <v>46</v>
      </c>
      <c r="F42" s="3">
        <v>48</v>
      </c>
      <c r="G42" s="3">
        <v>40</v>
      </c>
      <c r="H42" s="3">
        <v>42</v>
      </c>
      <c r="I42" s="3">
        <v>44</v>
      </c>
      <c r="J42" s="3">
        <v>48</v>
      </c>
      <c r="K42" s="3">
        <v>57</v>
      </c>
      <c r="L42" s="3">
        <v>52</v>
      </c>
      <c r="M42" s="3">
        <v>49</v>
      </c>
      <c r="N42" s="3">
        <v>58</v>
      </c>
      <c r="O42" s="3">
        <v>44</v>
      </c>
      <c r="P42" s="3">
        <v>50</v>
      </c>
      <c r="Q42" s="3">
        <v>57</v>
      </c>
      <c r="R42" s="3">
        <v>52</v>
      </c>
      <c r="S42" s="3">
        <v>48</v>
      </c>
      <c r="T42" s="3">
        <v>54</v>
      </c>
      <c r="U42" s="3">
        <v>49</v>
      </c>
      <c r="V42" s="3">
        <v>54</v>
      </c>
      <c r="W42" s="3">
        <v>63</v>
      </c>
      <c r="X42" s="3">
        <v>47</v>
      </c>
      <c r="Y42" s="3">
        <v>47</v>
      </c>
      <c r="Z42" s="3">
        <v>54</v>
      </c>
      <c r="AA42" s="3">
        <v>45</v>
      </c>
      <c r="AB42" s="3">
        <v>55</v>
      </c>
      <c r="AC42" s="3">
        <v>68</v>
      </c>
      <c r="AD42" s="3">
        <v>44</v>
      </c>
      <c r="AE42" s="3">
        <v>52</v>
      </c>
      <c r="AF42" s="3">
        <v>69</v>
      </c>
      <c r="AG42" s="3">
        <f>SUM(Table1[[#This Row],[Senaryo 1 CSharp]:[Senaryo 10 TypeScript]])</f>
        <v>1502</v>
      </c>
    </row>
    <row r="43" spans="1:33" x14ac:dyDescent="0.25">
      <c r="A43" t="s">
        <v>27</v>
      </c>
      <c r="B43" t="s">
        <v>18</v>
      </c>
      <c r="C43" s="3">
        <v>51</v>
      </c>
      <c r="D43" s="3">
        <v>25</v>
      </c>
      <c r="E43" s="3">
        <v>40</v>
      </c>
      <c r="F43" s="3">
        <v>56</v>
      </c>
      <c r="G43" s="3">
        <v>32</v>
      </c>
      <c r="H43" s="3">
        <v>49</v>
      </c>
      <c r="I43" s="3">
        <v>66</v>
      </c>
      <c r="J43" s="3">
        <v>40</v>
      </c>
      <c r="K43" s="3">
        <v>55</v>
      </c>
      <c r="L43" s="3">
        <v>63</v>
      </c>
      <c r="M43" s="3">
        <v>43</v>
      </c>
      <c r="N43" s="3">
        <v>52</v>
      </c>
      <c r="O43" s="3">
        <v>71</v>
      </c>
      <c r="P43" s="3">
        <v>43</v>
      </c>
      <c r="Q43" s="3">
        <v>56</v>
      </c>
      <c r="R43" s="3">
        <v>74</v>
      </c>
      <c r="S43" s="3">
        <v>49</v>
      </c>
      <c r="T43" s="3">
        <v>59</v>
      </c>
      <c r="U43" s="3">
        <v>80</v>
      </c>
      <c r="V43" s="3">
        <v>53</v>
      </c>
      <c r="W43" s="3">
        <v>67</v>
      </c>
      <c r="X43" s="3">
        <v>80</v>
      </c>
      <c r="Y43" s="3">
        <v>48</v>
      </c>
      <c r="Z43" s="3">
        <v>66</v>
      </c>
      <c r="AA43" s="3">
        <v>87</v>
      </c>
      <c r="AB43" s="3">
        <v>59</v>
      </c>
      <c r="AC43" s="3">
        <v>79</v>
      </c>
      <c r="AD43" s="3">
        <v>97</v>
      </c>
      <c r="AE43" s="3">
        <v>57</v>
      </c>
      <c r="AF43" s="3">
        <v>90</v>
      </c>
      <c r="AG43" s="3">
        <f>SUM(Table1[[#This Row],[Senaryo 1 CSharp]:[Senaryo 10 TypeScript]])</f>
        <v>1787</v>
      </c>
    </row>
    <row r="44" spans="1:33" x14ac:dyDescent="0.25">
      <c r="A44" t="s">
        <v>27</v>
      </c>
      <c r="B44" t="s">
        <v>19</v>
      </c>
      <c r="C44" s="3">
        <v>37</v>
      </c>
      <c r="D44" s="3">
        <v>37</v>
      </c>
      <c r="E44" s="3">
        <v>44</v>
      </c>
      <c r="F44" s="3">
        <v>37</v>
      </c>
      <c r="G44" s="3">
        <v>35</v>
      </c>
      <c r="H44" s="3">
        <v>46</v>
      </c>
      <c r="I44" s="3">
        <v>40</v>
      </c>
      <c r="J44" s="3">
        <v>45</v>
      </c>
      <c r="K44" s="3">
        <v>55</v>
      </c>
      <c r="L44" s="3">
        <v>62</v>
      </c>
      <c r="M44" s="3">
        <v>63</v>
      </c>
      <c r="N44" s="3">
        <v>67</v>
      </c>
      <c r="O44" s="3">
        <v>74</v>
      </c>
      <c r="P44" s="3">
        <v>60</v>
      </c>
      <c r="Q44" s="3">
        <v>75</v>
      </c>
      <c r="R44" s="3">
        <v>74</v>
      </c>
      <c r="S44" s="3">
        <v>63</v>
      </c>
      <c r="T44" s="3">
        <v>76</v>
      </c>
      <c r="U44" s="3">
        <v>96</v>
      </c>
      <c r="V44" s="3">
        <v>69</v>
      </c>
      <c r="W44" s="3">
        <v>118</v>
      </c>
      <c r="X44" s="3">
        <v>109</v>
      </c>
      <c r="Y44" s="3">
        <v>86</v>
      </c>
      <c r="Z44" s="3">
        <v>109</v>
      </c>
      <c r="AA44" s="3">
        <v>114</v>
      </c>
      <c r="AB44" s="3">
        <v>109</v>
      </c>
      <c r="AC44" s="3">
        <v>170</v>
      </c>
      <c r="AD44" s="3">
        <v>98</v>
      </c>
      <c r="AE44" s="3">
        <v>105</v>
      </c>
      <c r="AF44" s="3">
        <v>135</v>
      </c>
      <c r="AG44" s="3">
        <f>SUM(Table1[[#This Row],[Senaryo 1 CSharp]:[Senaryo 10 TypeScript]])</f>
        <v>2308</v>
      </c>
    </row>
    <row r="45" spans="1:33" x14ac:dyDescent="0.25">
      <c r="A45" t="s">
        <v>27</v>
      </c>
      <c r="B45" t="s">
        <v>20</v>
      </c>
      <c r="C45" s="3">
        <v>38</v>
      </c>
      <c r="D45" s="3">
        <v>47</v>
      </c>
      <c r="E45" s="3">
        <v>50</v>
      </c>
      <c r="F45" s="3">
        <v>49</v>
      </c>
      <c r="G45" s="3">
        <v>56</v>
      </c>
      <c r="H45" s="3">
        <v>61</v>
      </c>
      <c r="I45" s="3">
        <v>59</v>
      </c>
      <c r="J45" s="3">
        <v>82</v>
      </c>
      <c r="K45" s="3">
        <v>92</v>
      </c>
      <c r="L45" s="3">
        <v>70</v>
      </c>
      <c r="M45" s="3">
        <v>96</v>
      </c>
      <c r="N45" s="3">
        <v>115</v>
      </c>
      <c r="O45" s="3">
        <v>62</v>
      </c>
      <c r="P45" s="3">
        <v>109</v>
      </c>
      <c r="Q45" s="3">
        <v>133</v>
      </c>
      <c r="R45" s="3">
        <v>80</v>
      </c>
      <c r="S45" s="3">
        <v>148</v>
      </c>
      <c r="T45" s="3">
        <v>218</v>
      </c>
      <c r="U45" s="3">
        <v>77</v>
      </c>
      <c r="V45" s="3">
        <v>147</v>
      </c>
      <c r="W45" s="3">
        <v>219</v>
      </c>
      <c r="X45" s="3">
        <v>100</v>
      </c>
      <c r="Y45" s="3">
        <v>473</v>
      </c>
      <c r="Z45" s="3">
        <v>251</v>
      </c>
      <c r="AA45" s="3">
        <v>118</v>
      </c>
      <c r="AB45" s="3">
        <v>148</v>
      </c>
      <c r="AC45" s="3">
        <v>190</v>
      </c>
      <c r="AD45" s="3">
        <v>131</v>
      </c>
      <c r="AE45" s="3">
        <v>240</v>
      </c>
      <c r="AF45" s="3">
        <v>324</v>
      </c>
      <c r="AG45" s="3">
        <f>SUM(Table1[[#This Row],[Senaryo 1 CSharp]:[Senaryo 10 TypeScript]])</f>
        <v>3983</v>
      </c>
    </row>
    <row r="46" spans="1:33" x14ac:dyDescent="0.25">
      <c r="A46" t="s">
        <v>27</v>
      </c>
      <c r="B46" t="s">
        <v>21</v>
      </c>
      <c r="C46" s="3">
        <v>30</v>
      </c>
      <c r="D46" s="3">
        <v>24</v>
      </c>
      <c r="E46" s="3">
        <v>31</v>
      </c>
      <c r="F46" s="3">
        <v>32</v>
      </c>
      <c r="G46" s="3">
        <v>28</v>
      </c>
      <c r="H46" s="3">
        <v>30</v>
      </c>
      <c r="I46" s="3">
        <v>28</v>
      </c>
      <c r="J46" s="3">
        <v>24</v>
      </c>
      <c r="K46" s="3">
        <v>32</v>
      </c>
      <c r="L46" s="3">
        <v>30</v>
      </c>
      <c r="M46" s="3">
        <v>28</v>
      </c>
      <c r="N46" s="3">
        <v>38</v>
      </c>
      <c r="O46" s="3">
        <v>26</v>
      </c>
      <c r="P46" s="3">
        <v>23</v>
      </c>
      <c r="Q46" s="3">
        <v>27</v>
      </c>
      <c r="R46" s="3">
        <v>28</v>
      </c>
      <c r="S46" s="3">
        <v>25</v>
      </c>
      <c r="T46" s="3">
        <v>32</v>
      </c>
      <c r="U46" s="3">
        <v>32</v>
      </c>
      <c r="V46" s="3">
        <v>30</v>
      </c>
      <c r="W46" s="3">
        <v>35</v>
      </c>
      <c r="X46" s="3">
        <v>34</v>
      </c>
      <c r="Y46" s="3">
        <v>35</v>
      </c>
      <c r="Z46" s="3">
        <v>44</v>
      </c>
      <c r="AA46" s="3">
        <v>39</v>
      </c>
      <c r="AB46" s="3">
        <v>38</v>
      </c>
      <c r="AC46" s="3">
        <v>57</v>
      </c>
      <c r="AD46" s="3">
        <v>42</v>
      </c>
      <c r="AE46" s="3">
        <v>39</v>
      </c>
      <c r="AF46" s="3">
        <v>52</v>
      </c>
      <c r="AG46" s="3">
        <f>SUM(Table1[[#This Row],[Senaryo 1 CSharp]:[Senaryo 10 TypeScript]])</f>
        <v>993</v>
      </c>
    </row>
    <row r="47" spans="1:33" x14ac:dyDescent="0.25">
      <c r="A47" t="s">
        <v>27</v>
      </c>
      <c r="B47" t="s">
        <v>22</v>
      </c>
      <c r="C47" s="3">
        <v>13</v>
      </c>
      <c r="D47" s="3">
        <v>17</v>
      </c>
      <c r="E47" s="3">
        <v>14</v>
      </c>
      <c r="F47" s="3">
        <v>17</v>
      </c>
      <c r="G47" s="3">
        <v>16</v>
      </c>
      <c r="H47" s="3">
        <v>19</v>
      </c>
      <c r="I47" s="3">
        <v>18</v>
      </c>
      <c r="J47" s="3">
        <v>15</v>
      </c>
      <c r="K47" s="3">
        <v>13</v>
      </c>
      <c r="L47" s="3">
        <v>23</v>
      </c>
      <c r="M47" s="3">
        <v>21</v>
      </c>
      <c r="N47" s="3">
        <v>20</v>
      </c>
      <c r="O47" s="3">
        <v>22</v>
      </c>
      <c r="P47" s="3">
        <v>20</v>
      </c>
      <c r="Q47" s="3">
        <v>19</v>
      </c>
      <c r="R47" s="3">
        <v>18</v>
      </c>
      <c r="S47" s="3">
        <v>16</v>
      </c>
      <c r="T47" s="3">
        <v>18</v>
      </c>
      <c r="U47" s="3">
        <v>19</v>
      </c>
      <c r="V47" s="3">
        <v>21</v>
      </c>
      <c r="W47" s="3">
        <v>19</v>
      </c>
      <c r="X47" s="3">
        <v>31</v>
      </c>
      <c r="Y47" s="3">
        <v>22</v>
      </c>
      <c r="Z47" s="3">
        <v>26</v>
      </c>
      <c r="AA47" s="3">
        <v>24</v>
      </c>
      <c r="AB47" s="3">
        <v>19</v>
      </c>
      <c r="AC47" s="3">
        <v>19</v>
      </c>
      <c r="AD47" s="3">
        <v>29</v>
      </c>
      <c r="AE47" s="3">
        <v>20</v>
      </c>
      <c r="AF47" s="3">
        <v>25</v>
      </c>
      <c r="AG47" s="3">
        <f>SUM(Table1[[#This Row],[Senaryo 1 CSharp]:[Senaryo 10 TypeScript]])</f>
        <v>593</v>
      </c>
    </row>
    <row r="48" spans="1:33" x14ac:dyDescent="0.25">
      <c r="A48" t="s">
        <v>27</v>
      </c>
      <c r="B48" t="s">
        <v>23</v>
      </c>
      <c r="C48" s="3">
        <v>48</v>
      </c>
      <c r="D48" s="3">
        <v>50</v>
      </c>
      <c r="E48" s="3">
        <v>59</v>
      </c>
      <c r="F48" s="3">
        <v>52</v>
      </c>
      <c r="G48" s="3">
        <v>58</v>
      </c>
      <c r="H48" s="3">
        <v>66</v>
      </c>
      <c r="I48" s="3">
        <v>67</v>
      </c>
      <c r="J48" s="3">
        <v>67</v>
      </c>
      <c r="K48" s="3">
        <v>97</v>
      </c>
      <c r="L48" s="3">
        <v>76</v>
      </c>
      <c r="M48" s="3">
        <v>74</v>
      </c>
      <c r="N48" s="3">
        <v>97</v>
      </c>
      <c r="O48" s="3">
        <v>76</v>
      </c>
      <c r="P48" s="3">
        <v>75</v>
      </c>
      <c r="Q48" s="3">
        <v>112</v>
      </c>
      <c r="R48" s="3">
        <v>99</v>
      </c>
      <c r="S48" s="3">
        <v>101</v>
      </c>
      <c r="T48" s="3">
        <v>145</v>
      </c>
      <c r="U48" s="3">
        <v>109</v>
      </c>
      <c r="V48" s="3">
        <v>102</v>
      </c>
      <c r="W48" s="3">
        <v>118</v>
      </c>
      <c r="X48" s="3">
        <v>135</v>
      </c>
      <c r="Y48" s="3">
        <v>149</v>
      </c>
      <c r="Z48" s="3">
        <v>161</v>
      </c>
      <c r="AA48" s="3">
        <v>155</v>
      </c>
      <c r="AB48" s="3">
        <v>128</v>
      </c>
      <c r="AC48" s="3">
        <v>146</v>
      </c>
      <c r="AD48" s="3">
        <v>149</v>
      </c>
      <c r="AE48" s="3">
        <v>142</v>
      </c>
      <c r="AF48" s="3">
        <v>152</v>
      </c>
      <c r="AG48" s="3">
        <f>SUM(Table1[[#This Row],[Senaryo 1 CSharp]:[Senaryo 10 TypeScript]])</f>
        <v>3065</v>
      </c>
    </row>
    <row r="49" spans="1:33" x14ac:dyDescent="0.25">
      <c r="A49" t="s">
        <v>27</v>
      </c>
      <c r="B49" t="s">
        <v>24</v>
      </c>
      <c r="C49" s="3">
        <v>20</v>
      </c>
      <c r="D49" s="3">
        <v>21</v>
      </c>
      <c r="E49" s="3">
        <v>25</v>
      </c>
      <c r="F49" s="3">
        <v>26</v>
      </c>
      <c r="G49" s="3">
        <v>23</v>
      </c>
      <c r="H49" s="3">
        <v>35</v>
      </c>
      <c r="I49" s="3">
        <v>26</v>
      </c>
      <c r="J49" s="3">
        <v>19</v>
      </c>
      <c r="K49" s="3">
        <v>42</v>
      </c>
      <c r="L49" s="3">
        <v>28</v>
      </c>
      <c r="M49" s="3">
        <v>23</v>
      </c>
      <c r="N49" s="3">
        <v>44</v>
      </c>
      <c r="O49" s="3">
        <v>28</v>
      </c>
      <c r="P49" s="3">
        <v>21</v>
      </c>
      <c r="Q49" s="3">
        <v>46</v>
      </c>
      <c r="R49" s="3">
        <v>26</v>
      </c>
      <c r="S49" s="3">
        <v>20</v>
      </c>
      <c r="T49" s="3">
        <v>43</v>
      </c>
      <c r="U49" s="3">
        <v>29</v>
      </c>
      <c r="V49" s="3">
        <v>21</v>
      </c>
      <c r="W49" s="3">
        <v>45</v>
      </c>
      <c r="X49" s="3">
        <v>26</v>
      </c>
      <c r="Y49" s="3">
        <v>22</v>
      </c>
      <c r="Z49" s="3">
        <v>38</v>
      </c>
      <c r="AA49" s="3">
        <v>26</v>
      </c>
      <c r="AB49" s="3">
        <v>20</v>
      </c>
      <c r="AC49" s="3">
        <v>50</v>
      </c>
      <c r="AD49" s="3">
        <v>25</v>
      </c>
      <c r="AE49" s="3">
        <v>19</v>
      </c>
      <c r="AF49" s="3">
        <v>48</v>
      </c>
      <c r="AG49" s="3">
        <f>SUM(Table1[[#This Row],[Senaryo 1 CSharp]:[Senaryo 10 TypeScript]])</f>
        <v>885</v>
      </c>
    </row>
    <row r="50" spans="1:33" x14ac:dyDescent="0.25">
      <c r="A50" t="s">
        <v>27</v>
      </c>
      <c r="B50" t="s">
        <v>25</v>
      </c>
      <c r="C50" s="3">
        <v>22</v>
      </c>
      <c r="D50" s="3">
        <v>24</v>
      </c>
      <c r="E50" s="3">
        <v>34</v>
      </c>
      <c r="F50" s="3">
        <v>31</v>
      </c>
      <c r="G50" s="3">
        <v>42</v>
      </c>
      <c r="H50" s="3">
        <v>44</v>
      </c>
      <c r="I50" s="3">
        <v>40</v>
      </c>
      <c r="J50" s="3">
        <v>43</v>
      </c>
      <c r="K50" s="3">
        <v>56</v>
      </c>
      <c r="L50" s="3">
        <v>44</v>
      </c>
      <c r="M50" s="3">
        <v>56</v>
      </c>
      <c r="N50" s="3">
        <v>63</v>
      </c>
      <c r="O50" s="3">
        <v>60</v>
      </c>
      <c r="P50" s="3">
        <v>54</v>
      </c>
      <c r="Q50" s="3">
        <v>77</v>
      </c>
      <c r="R50" s="3">
        <v>61</v>
      </c>
      <c r="S50" s="3">
        <v>70</v>
      </c>
      <c r="T50" s="3">
        <v>90</v>
      </c>
      <c r="U50" s="3">
        <v>76</v>
      </c>
      <c r="V50" s="3">
        <v>89</v>
      </c>
      <c r="W50" s="3">
        <v>111</v>
      </c>
      <c r="X50" s="3">
        <v>70</v>
      </c>
      <c r="Y50" s="3">
        <v>96</v>
      </c>
      <c r="Z50" s="3">
        <v>110</v>
      </c>
      <c r="AA50" s="3">
        <v>76</v>
      </c>
      <c r="AB50" s="3">
        <v>101</v>
      </c>
      <c r="AC50" s="3">
        <v>126</v>
      </c>
      <c r="AD50" s="3">
        <v>117</v>
      </c>
      <c r="AE50" s="3">
        <v>129</v>
      </c>
      <c r="AF50" s="3">
        <v>130</v>
      </c>
      <c r="AG50" s="3">
        <f>SUM(Table1[[#This Row],[Senaryo 1 CSharp]:[Senaryo 10 TypeScript]])</f>
        <v>2142</v>
      </c>
    </row>
    <row r="51" spans="1:33" x14ac:dyDescent="0.25">
      <c r="A51" t="s">
        <v>27</v>
      </c>
      <c r="B51" t="s">
        <v>26</v>
      </c>
      <c r="C51" s="3">
        <v>36</v>
      </c>
      <c r="D51" s="3">
        <v>39</v>
      </c>
      <c r="E51" s="3">
        <v>49</v>
      </c>
      <c r="F51" s="3">
        <v>43</v>
      </c>
      <c r="G51" s="3">
        <v>63</v>
      </c>
      <c r="H51" s="3">
        <v>64</v>
      </c>
      <c r="I51" s="3">
        <v>59</v>
      </c>
      <c r="J51" s="3">
        <v>66</v>
      </c>
      <c r="K51" s="3">
        <v>101</v>
      </c>
      <c r="L51" s="3">
        <v>67</v>
      </c>
      <c r="M51" s="3">
        <v>66</v>
      </c>
      <c r="N51" s="3">
        <v>90</v>
      </c>
      <c r="O51" s="3">
        <v>70</v>
      </c>
      <c r="P51" s="3">
        <v>86</v>
      </c>
      <c r="Q51" s="3">
        <v>130</v>
      </c>
      <c r="R51" s="3">
        <v>89</v>
      </c>
      <c r="S51" s="3">
        <v>150</v>
      </c>
      <c r="T51" s="3">
        <v>200</v>
      </c>
      <c r="U51" s="3">
        <v>101</v>
      </c>
      <c r="V51" s="3">
        <v>134</v>
      </c>
      <c r="W51" s="3">
        <v>172</v>
      </c>
      <c r="X51" s="3">
        <v>118</v>
      </c>
      <c r="Y51" s="3">
        <v>222</v>
      </c>
      <c r="Z51" s="3">
        <v>269</v>
      </c>
      <c r="AA51" s="3">
        <v>113</v>
      </c>
      <c r="AB51" s="3">
        <v>170</v>
      </c>
      <c r="AC51" s="3">
        <v>215</v>
      </c>
      <c r="AD51" s="3">
        <v>160</v>
      </c>
      <c r="AE51" s="3">
        <v>254</v>
      </c>
      <c r="AF51" s="3">
        <v>306</v>
      </c>
      <c r="AG51" s="3">
        <f>SUM(Table1[[#This Row],[Senaryo 1 CSharp]:[Senaryo 10 TypeScript]])</f>
        <v>3702</v>
      </c>
    </row>
    <row r="52" spans="1:33" x14ac:dyDescent="0.25">
      <c r="A52" t="s">
        <v>28</v>
      </c>
      <c r="B52" t="s">
        <v>2</v>
      </c>
      <c r="C52" s="3">
        <v>14</v>
      </c>
      <c r="D52" s="3">
        <v>18</v>
      </c>
      <c r="E52" s="3">
        <v>18</v>
      </c>
      <c r="F52" s="3">
        <v>16</v>
      </c>
      <c r="G52" s="3">
        <v>15</v>
      </c>
      <c r="H52" s="3">
        <v>24</v>
      </c>
      <c r="I52" s="3">
        <v>15</v>
      </c>
      <c r="J52" s="3">
        <v>17</v>
      </c>
      <c r="K52" s="3">
        <v>26</v>
      </c>
      <c r="L52" s="3">
        <v>20</v>
      </c>
      <c r="M52" s="3">
        <v>20</v>
      </c>
      <c r="N52" s="3">
        <v>30</v>
      </c>
      <c r="O52" s="3">
        <v>15</v>
      </c>
      <c r="P52" s="3">
        <v>24</v>
      </c>
      <c r="Q52" s="3">
        <v>34</v>
      </c>
      <c r="R52" s="3">
        <v>21</v>
      </c>
      <c r="S52" s="3">
        <v>22</v>
      </c>
      <c r="T52" s="3">
        <v>25</v>
      </c>
      <c r="U52" s="3">
        <v>19</v>
      </c>
      <c r="V52" s="3">
        <v>24</v>
      </c>
      <c r="W52" s="3">
        <v>34</v>
      </c>
      <c r="X52" s="3">
        <v>14</v>
      </c>
      <c r="Y52" s="3">
        <v>16</v>
      </c>
      <c r="Z52" s="3">
        <v>27</v>
      </c>
      <c r="AA52" s="3">
        <v>19</v>
      </c>
      <c r="AB52" s="3">
        <v>19</v>
      </c>
      <c r="AC52" s="3">
        <v>28</v>
      </c>
      <c r="AD52" s="3">
        <v>24</v>
      </c>
      <c r="AE52" s="3">
        <v>24</v>
      </c>
      <c r="AF52" s="3">
        <v>31</v>
      </c>
      <c r="AG52" s="3">
        <f>SUM(Table1[[#This Row],[Senaryo 1 CSharp]:[Senaryo 10 TypeScript]])</f>
        <v>653</v>
      </c>
    </row>
    <row r="53" spans="1:33" x14ac:dyDescent="0.25">
      <c r="A53" t="s">
        <v>28</v>
      </c>
      <c r="B53" t="s">
        <v>3</v>
      </c>
      <c r="C53" s="3">
        <v>13</v>
      </c>
      <c r="D53" s="3">
        <v>7</v>
      </c>
      <c r="E53" s="3">
        <v>10</v>
      </c>
      <c r="F53" s="3">
        <v>14</v>
      </c>
      <c r="G53" s="3">
        <v>7</v>
      </c>
      <c r="H53" s="3">
        <v>10</v>
      </c>
      <c r="I53" s="3">
        <v>17</v>
      </c>
      <c r="J53" s="3">
        <v>11</v>
      </c>
      <c r="K53" s="3">
        <v>16</v>
      </c>
      <c r="L53" s="3">
        <v>18</v>
      </c>
      <c r="M53" s="3">
        <v>17</v>
      </c>
      <c r="N53" s="3">
        <v>17</v>
      </c>
      <c r="O53" s="3">
        <v>21</v>
      </c>
      <c r="P53" s="3">
        <v>9</v>
      </c>
      <c r="Q53" s="3">
        <v>14</v>
      </c>
      <c r="R53" s="3">
        <v>17</v>
      </c>
      <c r="S53" s="3">
        <v>9</v>
      </c>
      <c r="T53" s="3">
        <v>11</v>
      </c>
      <c r="U53" s="3">
        <v>13</v>
      </c>
      <c r="V53" s="3">
        <v>7</v>
      </c>
      <c r="W53" s="3">
        <v>11</v>
      </c>
      <c r="X53" s="3">
        <v>18</v>
      </c>
      <c r="Y53" s="3">
        <v>9</v>
      </c>
      <c r="Z53" s="3">
        <v>12</v>
      </c>
      <c r="AA53" s="3">
        <v>18</v>
      </c>
      <c r="AB53" s="3">
        <v>8</v>
      </c>
      <c r="AC53" s="3">
        <v>12</v>
      </c>
      <c r="AD53" s="3">
        <v>18</v>
      </c>
      <c r="AE53" s="3">
        <v>7</v>
      </c>
      <c r="AF53" s="3">
        <v>10</v>
      </c>
      <c r="AG53" s="3">
        <f>SUM(Table1[[#This Row],[Senaryo 1 CSharp]:[Senaryo 10 TypeScript]])</f>
        <v>381</v>
      </c>
    </row>
    <row r="54" spans="1:33" x14ac:dyDescent="0.25">
      <c r="A54" t="s">
        <v>28</v>
      </c>
      <c r="B54" t="s">
        <v>4</v>
      </c>
      <c r="C54" s="3">
        <v>26</v>
      </c>
      <c r="D54" s="3">
        <v>32</v>
      </c>
      <c r="E54" s="3">
        <v>44</v>
      </c>
      <c r="F54" s="3">
        <v>29</v>
      </c>
      <c r="G54" s="3">
        <v>17</v>
      </c>
      <c r="H54" s="3">
        <v>30</v>
      </c>
      <c r="I54" s="3">
        <v>19</v>
      </c>
      <c r="J54" s="3">
        <v>21</v>
      </c>
      <c r="K54" s="3">
        <v>22</v>
      </c>
      <c r="L54" s="3">
        <v>17</v>
      </c>
      <c r="M54" s="3">
        <v>16</v>
      </c>
      <c r="N54" s="3">
        <v>24</v>
      </c>
      <c r="O54" s="3">
        <v>27</v>
      </c>
      <c r="P54" s="3">
        <v>16</v>
      </c>
      <c r="Q54" s="3">
        <v>12</v>
      </c>
      <c r="R54" s="3">
        <v>23</v>
      </c>
      <c r="S54" s="3">
        <v>17</v>
      </c>
      <c r="T54" s="3">
        <v>21</v>
      </c>
      <c r="U54" s="3">
        <v>21</v>
      </c>
      <c r="V54" s="3">
        <v>20</v>
      </c>
      <c r="W54" s="3">
        <v>22</v>
      </c>
      <c r="X54" s="3">
        <v>22</v>
      </c>
      <c r="Y54" s="3">
        <v>24</v>
      </c>
      <c r="Z54" s="3">
        <v>35</v>
      </c>
      <c r="AA54" s="3">
        <v>19</v>
      </c>
      <c r="AB54" s="3">
        <v>18</v>
      </c>
      <c r="AC54" s="3">
        <v>23</v>
      </c>
      <c r="AD54" s="3">
        <v>14</v>
      </c>
      <c r="AE54" s="3">
        <v>14</v>
      </c>
      <c r="AF54" s="3">
        <v>18</v>
      </c>
      <c r="AG54" s="3">
        <f>SUM(Table1[[#This Row],[Senaryo 1 CSharp]:[Senaryo 10 TypeScript]])</f>
        <v>663</v>
      </c>
    </row>
    <row r="55" spans="1:33" x14ac:dyDescent="0.25">
      <c r="A55" t="s">
        <v>28</v>
      </c>
      <c r="B55" t="s">
        <v>5</v>
      </c>
      <c r="C55" s="3">
        <v>13</v>
      </c>
      <c r="D55" s="3">
        <v>8</v>
      </c>
      <c r="E55" s="3">
        <v>5</v>
      </c>
      <c r="F55" s="3">
        <v>13</v>
      </c>
      <c r="G55" s="3">
        <v>7</v>
      </c>
      <c r="H55" s="3">
        <v>5</v>
      </c>
      <c r="I55" s="3">
        <v>12</v>
      </c>
      <c r="J55" s="3">
        <v>7</v>
      </c>
      <c r="K55" s="3">
        <v>5</v>
      </c>
      <c r="L55" s="3">
        <v>13</v>
      </c>
      <c r="M55" s="3">
        <v>8</v>
      </c>
      <c r="N55" s="3">
        <v>5</v>
      </c>
      <c r="O55" s="3">
        <v>13</v>
      </c>
      <c r="P55" s="3">
        <v>8</v>
      </c>
      <c r="Q55" s="3">
        <v>5</v>
      </c>
      <c r="R55" s="3">
        <v>14</v>
      </c>
      <c r="S55" s="3">
        <v>9</v>
      </c>
      <c r="T55" s="3">
        <v>5</v>
      </c>
      <c r="U55" s="3">
        <v>14</v>
      </c>
      <c r="V55" s="3">
        <v>9</v>
      </c>
      <c r="W55" s="3">
        <v>5</v>
      </c>
      <c r="X55" s="3">
        <v>13</v>
      </c>
      <c r="Y55" s="3">
        <v>8</v>
      </c>
      <c r="Z55" s="3">
        <v>5</v>
      </c>
      <c r="AA55" s="3">
        <v>13</v>
      </c>
      <c r="AB55" s="3">
        <v>8</v>
      </c>
      <c r="AC55" s="3">
        <v>5</v>
      </c>
      <c r="AD55" s="3">
        <v>13</v>
      </c>
      <c r="AE55" s="3">
        <v>8</v>
      </c>
      <c r="AF55" s="3">
        <v>5</v>
      </c>
      <c r="AG55" s="3">
        <f>SUM(Table1[[#This Row],[Senaryo 1 CSharp]:[Senaryo 10 TypeScript]])</f>
        <v>261</v>
      </c>
    </row>
    <row r="56" spans="1:33" x14ac:dyDescent="0.25">
      <c r="A56" t="s">
        <v>28</v>
      </c>
      <c r="B56" t="s">
        <v>6</v>
      </c>
      <c r="C56" s="3">
        <v>8</v>
      </c>
      <c r="D56" s="3">
        <v>5</v>
      </c>
      <c r="E56" s="3">
        <v>5</v>
      </c>
      <c r="F56" s="3">
        <v>7</v>
      </c>
      <c r="G56" s="3">
        <v>5</v>
      </c>
      <c r="H56" s="3">
        <v>5</v>
      </c>
      <c r="I56" s="3">
        <v>8</v>
      </c>
      <c r="J56" s="3">
        <v>5</v>
      </c>
      <c r="K56" s="3">
        <v>5</v>
      </c>
      <c r="L56" s="3">
        <v>7</v>
      </c>
      <c r="M56" s="3">
        <v>5</v>
      </c>
      <c r="N56" s="3">
        <v>5</v>
      </c>
      <c r="O56" s="3">
        <v>8</v>
      </c>
      <c r="P56" s="3">
        <v>5</v>
      </c>
      <c r="Q56" s="3">
        <v>5</v>
      </c>
      <c r="R56" s="3">
        <v>9</v>
      </c>
      <c r="S56" s="3">
        <v>5</v>
      </c>
      <c r="T56" s="3">
        <v>7</v>
      </c>
      <c r="U56" s="3">
        <v>8</v>
      </c>
      <c r="V56" s="3">
        <v>5</v>
      </c>
      <c r="W56" s="3">
        <v>5</v>
      </c>
      <c r="X56" s="3">
        <v>7</v>
      </c>
      <c r="Y56" s="3">
        <v>5</v>
      </c>
      <c r="Z56" s="3">
        <v>5</v>
      </c>
      <c r="AA56" s="3">
        <v>7</v>
      </c>
      <c r="AB56" s="3">
        <v>5</v>
      </c>
      <c r="AC56" s="3">
        <v>5</v>
      </c>
      <c r="AD56" s="3">
        <v>8</v>
      </c>
      <c r="AE56" s="3">
        <v>5</v>
      </c>
      <c r="AF56" s="3">
        <v>5</v>
      </c>
      <c r="AG56" s="3">
        <f>SUM(Table1[[#This Row],[Senaryo 1 CSharp]:[Senaryo 10 TypeScript]])</f>
        <v>179</v>
      </c>
    </row>
    <row r="57" spans="1:33" x14ac:dyDescent="0.25">
      <c r="A57" t="s">
        <v>28</v>
      </c>
      <c r="B57" t="s">
        <v>7</v>
      </c>
      <c r="C57" s="3">
        <v>25</v>
      </c>
      <c r="D57" s="3">
        <v>13</v>
      </c>
      <c r="E57" s="3">
        <v>18</v>
      </c>
      <c r="F57" s="3">
        <v>25</v>
      </c>
      <c r="G57" s="3">
        <v>27</v>
      </c>
      <c r="H57" s="3">
        <v>22</v>
      </c>
      <c r="I57" s="3">
        <v>20</v>
      </c>
      <c r="J57" s="3">
        <v>16</v>
      </c>
      <c r="K57" s="3">
        <v>25</v>
      </c>
      <c r="L57" s="3">
        <v>17</v>
      </c>
      <c r="M57" s="3">
        <v>12</v>
      </c>
      <c r="N57" s="3">
        <v>15</v>
      </c>
      <c r="O57" s="3">
        <v>13</v>
      </c>
      <c r="P57" s="3">
        <v>8</v>
      </c>
      <c r="Q57" s="3">
        <v>9</v>
      </c>
      <c r="R57" s="3">
        <v>16</v>
      </c>
      <c r="S57" s="3">
        <v>8</v>
      </c>
      <c r="T57" s="3">
        <v>12</v>
      </c>
      <c r="U57" s="3">
        <v>11</v>
      </c>
      <c r="V57" s="3">
        <v>7</v>
      </c>
      <c r="W57" s="3">
        <v>14</v>
      </c>
      <c r="X57" s="3">
        <v>9</v>
      </c>
      <c r="Y57" s="3">
        <v>8</v>
      </c>
      <c r="Z57" s="3">
        <v>10</v>
      </c>
      <c r="AA57" s="3">
        <v>11</v>
      </c>
      <c r="AB57" s="3">
        <v>7</v>
      </c>
      <c r="AC57" s="3">
        <v>10</v>
      </c>
      <c r="AD57" s="3">
        <v>23</v>
      </c>
      <c r="AE57" s="3">
        <v>14</v>
      </c>
      <c r="AF57" s="3">
        <v>21</v>
      </c>
      <c r="AG57" s="3">
        <f>SUM(Table1[[#This Row],[Senaryo 1 CSharp]:[Senaryo 10 TypeScript]])</f>
        <v>446</v>
      </c>
    </row>
    <row r="58" spans="1:33" x14ac:dyDescent="0.25">
      <c r="A58" t="s">
        <v>28</v>
      </c>
      <c r="B58" t="s">
        <v>8</v>
      </c>
      <c r="C58" s="3">
        <v>16</v>
      </c>
      <c r="D58" s="3">
        <v>12</v>
      </c>
      <c r="E58" s="3">
        <v>15</v>
      </c>
      <c r="F58" s="3">
        <v>18</v>
      </c>
      <c r="G58" s="3">
        <v>11</v>
      </c>
      <c r="H58" s="3">
        <v>14</v>
      </c>
      <c r="I58" s="3">
        <v>15</v>
      </c>
      <c r="J58" s="3">
        <v>9</v>
      </c>
      <c r="K58" s="3">
        <v>22</v>
      </c>
      <c r="L58" s="3">
        <v>10</v>
      </c>
      <c r="M58" s="3">
        <v>6</v>
      </c>
      <c r="N58" s="3">
        <v>7</v>
      </c>
      <c r="O58" s="3">
        <v>15</v>
      </c>
      <c r="P58" s="3">
        <v>10</v>
      </c>
      <c r="Q58" s="3">
        <v>13</v>
      </c>
      <c r="R58" s="3">
        <v>10</v>
      </c>
      <c r="S58" s="3">
        <v>7</v>
      </c>
      <c r="T58" s="3">
        <v>9</v>
      </c>
      <c r="U58" s="3">
        <v>17</v>
      </c>
      <c r="V58" s="3">
        <v>10</v>
      </c>
      <c r="W58" s="3">
        <v>13</v>
      </c>
      <c r="X58" s="3">
        <v>13</v>
      </c>
      <c r="Y58" s="3">
        <v>9</v>
      </c>
      <c r="Z58" s="3">
        <v>10</v>
      </c>
      <c r="AA58" s="3">
        <v>12</v>
      </c>
      <c r="AB58" s="3">
        <v>5</v>
      </c>
      <c r="AC58" s="3">
        <v>6</v>
      </c>
      <c r="AD58" s="3">
        <v>12</v>
      </c>
      <c r="AE58" s="3">
        <v>9</v>
      </c>
      <c r="AF58" s="3">
        <v>10</v>
      </c>
      <c r="AG58" s="3">
        <f>SUM(Table1[[#This Row],[Senaryo 1 CSharp]:[Senaryo 10 TypeScript]])</f>
        <v>345</v>
      </c>
    </row>
    <row r="59" spans="1:33" x14ac:dyDescent="0.25">
      <c r="A59" t="s">
        <v>28</v>
      </c>
      <c r="B59" t="s">
        <v>9</v>
      </c>
      <c r="C59" s="3">
        <v>9</v>
      </c>
      <c r="D59" s="3">
        <v>6</v>
      </c>
      <c r="E59" s="3">
        <v>6</v>
      </c>
      <c r="F59" s="3">
        <v>8</v>
      </c>
      <c r="G59" s="3">
        <v>4</v>
      </c>
      <c r="H59" s="3">
        <v>7</v>
      </c>
      <c r="I59" s="3">
        <v>5</v>
      </c>
      <c r="J59" s="3">
        <v>4</v>
      </c>
      <c r="K59" s="3">
        <v>4</v>
      </c>
      <c r="L59" s="3">
        <v>4</v>
      </c>
      <c r="M59" s="3">
        <v>2</v>
      </c>
      <c r="N59" s="3">
        <v>3</v>
      </c>
      <c r="O59" s="3">
        <v>6</v>
      </c>
      <c r="P59" s="3">
        <v>4</v>
      </c>
      <c r="Q59" s="3">
        <v>5</v>
      </c>
      <c r="R59" s="3">
        <v>4</v>
      </c>
      <c r="S59" s="3">
        <v>2</v>
      </c>
      <c r="T59" s="3">
        <v>3</v>
      </c>
      <c r="U59" s="3">
        <v>8</v>
      </c>
      <c r="V59" s="3">
        <v>4</v>
      </c>
      <c r="W59" s="3">
        <v>3</v>
      </c>
      <c r="X59" s="3">
        <v>8</v>
      </c>
      <c r="Y59" s="3">
        <v>4</v>
      </c>
      <c r="Z59" s="3">
        <v>3</v>
      </c>
      <c r="AA59" s="3">
        <v>8</v>
      </c>
      <c r="AB59" s="3">
        <v>4</v>
      </c>
      <c r="AC59" s="3">
        <v>3</v>
      </c>
      <c r="AD59" s="3">
        <v>4</v>
      </c>
      <c r="AE59" s="3">
        <v>3</v>
      </c>
      <c r="AF59" s="3">
        <v>4</v>
      </c>
      <c r="AG59" s="3">
        <f>SUM(Table1[[#This Row],[Senaryo 1 CSharp]:[Senaryo 10 TypeScript]])</f>
        <v>142</v>
      </c>
    </row>
    <row r="60" spans="1:33" x14ac:dyDescent="0.25">
      <c r="A60" t="s">
        <v>28</v>
      </c>
      <c r="B60" t="s">
        <v>10</v>
      </c>
      <c r="C60" s="3">
        <v>14</v>
      </c>
      <c r="D60" s="3">
        <v>5</v>
      </c>
      <c r="E60" s="3">
        <v>7</v>
      </c>
      <c r="F60" s="3">
        <v>15</v>
      </c>
      <c r="G60" s="3">
        <v>6</v>
      </c>
      <c r="H60" s="3">
        <v>4</v>
      </c>
      <c r="I60" s="3">
        <v>4</v>
      </c>
      <c r="J60" s="3">
        <v>2</v>
      </c>
      <c r="K60" s="3">
        <v>3</v>
      </c>
      <c r="L60" s="3">
        <v>4</v>
      </c>
      <c r="M60" s="3">
        <v>3</v>
      </c>
      <c r="N60" s="3">
        <v>5</v>
      </c>
      <c r="O60" s="3">
        <v>4</v>
      </c>
      <c r="P60" s="3">
        <v>2</v>
      </c>
      <c r="Q60" s="3">
        <v>3</v>
      </c>
      <c r="R60" s="3">
        <v>14</v>
      </c>
      <c r="S60" s="3">
        <v>3</v>
      </c>
      <c r="T60" s="3">
        <v>4</v>
      </c>
      <c r="U60" s="3">
        <v>4</v>
      </c>
      <c r="V60" s="3">
        <v>2</v>
      </c>
      <c r="W60" s="3">
        <v>3</v>
      </c>
      <c r="X60" s="3">
        <v>14</v>
      </c>
      <c r="Y60" s="3">
        <v>3</v>
      </c>
      <c r="Z60" s="3">
        <v>4</v>
      </c>
      <c r="AA60" s="3">
        <v>4</v>
      </c>
      <c r="AB60" s="3">
        <v>2</v>
      </c>
      <c r="AC60" s="3">
        <v>3</v>
      </c>
      <c r="AD60" s="3">
        <v>4</v>
      </c>
      <c r="AE60" s="3">
        <v>2</v>
      </c>
      <c r="AF60" s="3">
        <v>3</v>
      </c>
      <c r="AG60" s="3">
        <f>SUM(Table1[[#This Row],[Senaryo 1 CSharp]:[Senaryo 10 TypeScript]])</f>
        <v>150</v>
      </c>
    </row>
    <row r="61" spans="1:33" x14ac:dyDescent="0.25">
      <c r="A61" t="s">
        <v>28</v>
      </c>
      <c r="B61" t="s">
        <v>11</v>
      </c>
      <c r="C61" s="3">
        <v>15</v>
      </c>
      <c r="D61" s="3">
        <v>9</v>
      </c>
      <c r="E61" s="3">
        <v>12</v>
      </c>
      <c r="F61" s="3">
        <v>14</v>
      </c>
      <c r="G61" s="3">
        <v>8</v>
      </c>
      <c r="H61" s="3">
        <v>11</v>
      </c>
      <c r="I61" s="3">
        <v>10</v>
      </c>
      <c r="J61" s="3">
        <v>6</v>
      </c>
      <c r="K61" s="3">
        <v>8</v>
      </c>
      <c r="L61" s="3">
        <v>10</v>
      </c>
      <c r="M61" s="3">
        <v>6</v>
      </c>
      <c r="N61" s="3">
        <v>8</v>
      </c>
      <c r="O61" s="3">
        <v>10</v>
      </c>
      <c r="P61" s="3">
        <v>6</v>
      </c>
      <c r="Q61" s="3">
        <v>8</v>
      </c>
      <c r="R61" s="3">
        <v>10</v>
      </c>
      <c r="S61" s="3">
        <v>6</v>
      </c>
      <c r="T61" s="3">
        <v>8</v>
      </c>
      <c r="U61" s="3">
        <v>7</v>
      </c>
      <c r="V61" s="3">
        <v>5</v>
      </c>
      <c r="W61" s="3">
        <v>5</v>
      </c>
      <c r="X61" s="3">
        <v>7</v>
      </c>
      <c r="Y61" s="3">
        <v>5</v>
      </c>
      <c r="Z61" s="3">
        <v>5</v>
      </c>
      <c r="AA61" s="3">
        <v>10</v>
      </c>
      <c r="AB61" s="3">
        <v>6</v>
      </c>
      <c r="AC61" s="3">
        <v>8</v>
      </c>
      <c r="AD61" s="3">
        <v>5</v>
      </c>
      <c r="AE61" s="3">
        <v>3</v>
      </c>
      <c r="AF61" s="3">
        <v>3</v>
      </c>
      <c r="AG61" s="3">
        <f>SUM(Table1[[#This Row],[Senaryo 1 CSharp]:[Senaryo 10 TypeScript]])</f>
        <v>234</v>
      </c>
    </row>
    <row r="62" spans="1:33" x14ac:dyDescent="0.25">
      <c r="A62" t="s">
        <v>28</v>
      </c>
      <c r="B62" t="s">
        <v>12</v>
      </c>
      <c r="C62" s="3">
        <v>7</v>
      </c>
      <c r="D62" s="3">
        <v>10</v>
      </c>
      <c r="E62" s="3">
        <v>10</v>
      </c>
      <c r="F62" s="3">
        <v>6</v>
      </c>
      <c r="G62" s="3">
        <v>4</v>
      </c>
      <c r="H62" s="3">
        <v>5</v>
      </c>
      <c r="I62" s="3">
        <v>6</v>
      </c>
      <c r="J62" s="3">
        <v>4</v>
      </c>
      <c r="K62" s="3">
        <v>5</v>
      </c>
      <c r="L62" s="3">
        <v>6</v>
      </c>
      <c r="M62" s="3">
        <v>4</v>
      </c>
      <c r="N62" s="3">
        <v>5</v>
      </c>
      <c r="O62" s="3">
        <v>6</v>
      </c>
      <c r="P62" s="3">
        <v>4</v>
      </c>
      <c r="Q62" s="3">
        <v>5</v>
      </c>
      <c r="R62" s="3">
        <v>6</v>
      </c>
      <c r="S62" s="3">
        <v>4</v>
      </c>
      <c r="T62" s="3">
        <v>6</v>
      </c>
      <c r="U62" s="3">
        <v>6</v>
      </c>
      <c r="V62" s="3">
        <v>4</v>
      </c>
      <c r="W62" s="3">
        <v>6</v>
      </c>
      <c r="X62" s="3">
        <v>6</v>
      </c>
      <c r="Y62" s="3">
        <v>4</v>
      </c>
      <c r="Z62" s="3">
        <v>6</v>
      </c>
      <c r="AA62" s="3">
        <v>6</v>
      </c>
      <c r="AB62" s="3">
        <v>5</v>
      </c>
      <c r="AC62" s="3">
        <v>6</v>
      </c>
      <c r="AD62" s="3">
        <v>6</v>
      </c>
      <c r="AE62" s="3">
        <v>4</v>
      </c>
      <c r="AF62" s="3">
        <v>5</v>
      </c>
      <c r="AG62" s="3">
        <f>SUM(Table1[[#This Row],[Senaryo 1 CSharp]:[Senaryo 10 TypeScript]])</f>
        <v>167</v>
      </c>
    </row>
    <row r="63" spans="1:33" x14ac:dyDescent="0.25">
      <c r="A63" t="s">
        <v>28</v>
      </c>
      <c r="B63" t="s">
        <v>13</v>
      </c>
      <c r="C63" s="3">
        <v>8</v>
      </c>
      <c r="D63" s="3">
        <v>7</v>
      </c>
      <c r="E63" s="3">
        <v>8</v>
      </c>
      <c r="F63" s="3">
        <v>7</v>
      </c>
      <c r="G63" s="3">
        <v>6</v>
      </c>
      <c r="H63" s="3">
        <v>5</v>
      </c>
      <c r="I63" s="3">
        <v>7</v>
      </c>
      <c r="J63" s="3">
        <v>5</v>
      </c>
      <c r="K63" s="3">
        <v>7</v>
      </c>
      <c r="L63" s="3">
        <v>7</v>
      </c>
      <c r="M63" s="3">
        <v>5</v>
      </c>
      <c r="N63" s="3">
        <v>7</v>
      </c>
      <c r="O63" s="3">
        <v>7</v>
      </c>
      <c r="P63" s="3">
        <v>5</v>
      </c>
      <c r="Q63" s="3">
        <v>4</v>
      </c>
      <c r="R63" s="3">
        <v>7</v>
      </c>
      <c r="S63" s="3">
        <v>5</v>
      </c>
      <c r="T63" s="3">
        <v>7</v>
      </c>
      <c r="U63" s="3">
        <v>7</v>
      </c>
      <c r="V63" s="3">
        <v>5</v>
      </c>
      <c r="W63" s="3">
        <v>7</v>
      </c>
      <c r="X63" s="3">
        <v>7</v>
      </c>
      <c r="Y63" s="3">
        <v>5</v>
      </c>
      <c r="Z63" s="3">
        <v>5</v>
      </c>
      <c r="AA63" s="3">
        <v>7</v>
      </c>
      <c r="AB63" s="3">
        <v>5</v>
      </c>
      <c r="AC63" s="3">
        <v>4</v>
      </c>
      <c r="AD63" s="3">
        <v>7</v>
      </c>
      <c r="AE63" s="3">
        <v>5</v>
      </c>
      <c r="AF63" s="3">
        <v>4</v>
      </c>
      <c r="AG63" s="3">
        <f>SUM(Table1[[#This Row],[Senaryo 1 CSharp]:[Senaryo 10 TypeScript]])</f>
        <v>182</v>
      </c>
    </row>
    <row r="64" spans="1:33" x14ac:dyDescent="0.25">
      <c r="A64" t="s">
        <v>28</v>
      </c>
      <c r="B64" t="s">
        <v>14</v>
      </c>
      <c r="C64" s="3">
        <v>19</v>
      </c>
      <c r="D64" s="3">
        <v>9</v>
      </c>
      <c r="E64" s="3">
        <v>25</v>
      </c>
      <c r="F64" s="3">
        <v>19</v>
      </c>
      <c r="G64" s="3">
        <v>9</v>
      </c>
      <c r="H64" s="3">
        <v>25</v>
      </c>
      <c r="I64" s="3">
        <v>22</v>
      </c>
      <c r="J64" s="3">
        <v>13</v>
      </c>
      <c r="K64" s="3">
        <v>26</v>
      </c>
      <c r="L64" s="3">
        <v>19</v>
      </c>
      <c r="M64" s="3">
        <v>9</v>
      </c>
      <c r="N64" s="3">
        <v>26</v>
      </c>
      <c r="O64" s="3">
        <v>9</v>
      </c>
      <c r="P64" s="3">
        <v>5</v>
      </c>
      <c r="Q64" s="3">
        <v>9</v>
      </c>
      <c r="R64" s="3">
        <v>13</v>
      </c>
      <c r="S64" s="3">
        <v>9</v>
      </c>
      <c r="T64" s="3">
        <v>22</v>
      </c>
      <c r="U64" s="3">
        <v>8</v>
      </c>
      <c r="V64" s="3">
        <v>6</v>
      </c>
      <c r="W64" s="3">
        <v>8</v>
      </c>
      <c r="X64" s="3">
        <v>8</v>
      </c>
      <c r="Y64" s="3">
        <v>6</v>
      </c>
      <c r="Z64" s="3">
        <v>8</v>
      </c>
      <c r="AA64" s="3">
        <v>9</v>
      </c>
      <c r="AB64" s="3">
        <v>5</v>
      </c>
      <c r="AC64" s="3">
        <v>9</v>
      </c>
      <c r="AD64" s="3">
        <v>22</v>
      </c>
      <c r="AE64" s="3">
        <v>9</v>
      </c>
      <c r="AF64" s="3">
        <v>26</v>
      </c>
      <c r="AG64" s="3">
        <f>SUM(Table1[[#This Row],[Senaryo 1 CSharp]:[Senaryo 10 TypeScript]])</f>
        <v>412</v>
      </c>
    </row>
    <row r="65" spans="1:33" x14ac:dyDescent="0.25">
      <c r="A65" t="s">
        <v>28</v>
      </c>
      <c r="B65" t="s">
        <v>15</v>
      </c>
      <c r="C65" s="3">
        <v>12</v>
      </c>
      <c r="D65" s="3">
        <v>13</v>
      </c>
      <c r="E65" s="3">
        <v>12</v>
      </c>
      <c r="F65" s="3">
        <v>12</v>
      </c>
      <c r="G65" s="3">
        <v>8</v>
      </c>
      <c r="H65" s="3">
        <v>7</v>
      </c>
      <c r="I65" s="3">
        <v>8</v>
      </c>
      <c r="J65" s="3">
        <v>7</v>
      </c>
      <c r="K65" s="3">
        <v>8</v>
      </c>
      <c r="L65" s="3">
        <v>8</v>
      </c>
      <c r="M65" s="3">
        <v>12</v>
      </c>
      <c r="N65" s="3">
        <v>11</v>
      </c>
      <c r="O65" s="3">
        <v>12</v>
      </c>
      <c r="P65" s="3">
        <v>10</v>
      </c>
      <c r="Q65" s="3">
        <v>8</v>
      </c>
      <c r="R65" s="3">
        <v>13</v>
      </c>
      <c r="S65" s="3">
        <v>11</v>
      </c>
      <c r="T65" s="3">
        <v>10</v>
      </c>
      <c r="U65" s="3">
        <v>6</v>
      </c>
      <c r="V65" s="3">
        <v>7</v>
      </c>
      <c r="W65" s="3">
        <v>7</v>
      </c>
      <c r="X65" s="3">
        <v>11</v>
      </c>
      <c r="Y65" s="3">
        <v>7</v>
      </c>
      <c r="Z65" s="3">
        <v>8</v>
      </c>
      <c r="AA65" s="3">
        <v>6</v>
      </c>
      <c r="AB65" s="3">
        <v>5</v>
      </c>
      <c r="AC65" s="3">
        <v>8</v>
      </c>
      <c r="AD65" s="3">
        <v>7</v>
      </c>
      <c r="AE65" s="3">
        <v>7</v>
      </c>
      <c r="AF65" s="3">
        <v>7</v>
      </c>
      <c r="AG65" s="3">
        <f>SUM(Table1[[#This Row],[Senaryo 1 CSharp]:[Senaryo 10 TypeScript]])</f>
        <v>268</v>
      </c>
    </row>
    <row r="66" spans="1:33" x14ac:dyDescent="0.25">
      <c r="A66" t="s">
        <v>28</v>
      </c>
      <c r="B66" t="s">
        <v>16</v>
      </c>
      <c r="C66" s="3">
        <v>17</v>
      </c>
      <c r="D66" s="3">
        <v>12</v>
      </c>
      <c r="E66" s="3">
        <v>15</v>
      </c>
      <c r="F66" s="3">
        <v>17</v>
      </c>
      <c r="G66" s="3">
        <v>12</v>
      </c>
      <c r="H66" s="3">
        <v>15</v>
      </c>
      <c r="I66" s="3">
        <v>17</v>
      </c>
      <c r="J66" s="3">
        <v>12</v>
      </c>
      <c r="K66" s="3">
        <v>20</v>
      </c>
      <c r="L66" s="3">
        <v>18</v>
      </c>
      <c r="M66" s="3">
        <v>10</v>
      </c>
      <c r="N66" s="3">
        <v>13</v>
      </c>
      <c r="O66" s="3">
        <v>13</v>
      </c>
      <c r="P66" s="3">
        <v>9</v>
      </c>
      <c r="Q66" s="3">
        <v>11</v>
      </c>
      <c r="R66" s="3">
        <v>13</v>
      </c>
      <c r="S66" s="3">
        <v>8</v>
      </c>
      <c r="T66" s="3">
        <v>9</v>
      </c>
      <c r="U66" s="3">
        <v>14</v>
      </c>
      <c r="V66" s="3">
        <v>9</v>
      </c>
      <c r="W66" s="3">
        <v>11</v>
      </c>
      <c r="X66" s="3">
        <v>17</v>
      </c>
      <c r="Y66" s="3">
        <v>10</v>
      </c>
      <c r="Z66" s="3">
        <v>13</v>
      </c>
      <c r="AA66" s="3">
        <v>15</v>
      </c>
      <c r="AB66" s="3">
        <v>10</v>
      </c>
      <c r="AC66" s="3">
        <v>11</v>
      </c>
      <c r="AD66" s="3">
        <v>13</v>
      </c>
      <c r="AE66" s="3">
        <v>9</v>
      </c>
      <c r="AF66" s="3">
        <v>10</v>
      </c>
      <c r="AG66" s="3">
        <f>SUM(Table1[[#This Row],[Senaryo 1 CSharp]:[Senaryo 10 TypeScript]])</f>
        <v>383</v>
      </c>
    </row>
    <row r="67" spans="1:33" x14ac:dyDescent="0.25">
      <c r="A67" t="s">
        <v>28</v>
      </c>
      <c r="B67" t="s">
        <v>17</v>
      </c>
      <c r="C67" s="3">
        <v>16</v>
      </c>
      <c r="D67" s="3">
        <v>15</v>
      </c>
      <c r="E67" s="3">
        <v>16</v>
      </c>
      <c r="F67" s="3">
        <v>16</v>
      </c>
      <c r="G67" s="3">
        <v>15</v>
      </c>
      <c r="H67" s="3">
        <v>16</v>
      </c>
      <c r="I67" s="3">
        <v>30</v>
      </c>
      <c r="J67" s="3">
        <v>26</v>
      </c>
      <c r="K67" s="3">
        <v>30</v>
      </c>
      <c r="L67" s="3">
        <v>16</v>
      </c>
      <c r="M67" s="3">
        <v>15</v>
      </c>
      <c r="N67" s="3">
        <v>16</v>
      </c>
      <c r="O67" s="3">
        <v>16</v>
      </c>
      <c r="P67" s="3">
        <v>15</v>
      </c>
      <c r="Q67" s="3">
        <v>16</v>
      </c>
      <c r="R67" s="3">
        <v>16</v>
      </c>
      <c r="S67" s="3">
        <v>15</v>
      </c>
      <c r="T67" s="3">
        <v>16</v>
      </c>
      <c r="U67" s="3">
        <v>12</v>
      </c>
      <c r="V67" s="3">
        <v>10</v>
      </c>
      <c r="W67" s="3">
        <v>10</v>
      </c>
      <c r="X67" s="3">
        <v>16</v>
      </c>
      <c r="Y67" s="3">
        <v>15</v>
      </c>
      <c r="Z67" s="3">
        <v>16</v>
      </c>
      <c r="AA67" s="3">
        <v>16</v>
      </c>
      <c r="AB67" s="3">
        <v>15</v>
      </c>
      <c r="AC67" s="3">
        <v>16</v>
      </c>
      <c r="AD67" s="3">
        <v>16</v>
      </c>
      <c r="AE67" s="3">
        <v>15</v>
      </c>
      <c r="AF67" s="3">
        <v>16</v>
      </c>
      <c r="AG67" s="3">
        <f>SUM(Table1[[#This Row],[Senaryo 1 CSharp]:[Senaryo 10 TypeScript]])</f>
        <v>494</v>
      </c>
    </row>
    <row r="68" spans="1:33" x14ac:dyDescent="0.25">
      <c r="A68" t="s">
        <v>28</v>
      </c>
      <c r="B68" t="s">
        <v>18</v>
      </c>
      <c r="C68" s="3">
        <v>21</v>
      </c>
      <c r="D68" s="3">
        <v>17</v>
      </c>
      <c r="E68" s="3">
        <v>19</v>
      </c>
      <c r="F68" s="3">
        <v>15</v>
      </c>
      <c r="G68" s="3">
        <v>11</v>
      </c>
      <c r="H68" s="3">
        <v>16</v>
      </c>
      <c r="I68" s="3">
        <v>14</v>
      </c>
      <c r="J68" s="3">
        <v>12</v>
      </c>
      <c r="K68" s="3">
        <v>14</v>
      </c>
      <c r="L68" s="3">
        <v>13</v>
      </c>
      <c r="M68" s="3">
        <v>8</v>
      </c>
      <c r="N68" s="3">
        <v>10</v>
      </c>
      <c r="O68" s="3">
        <v>8</v>
      </c>
      <c r="P68" s="3">
        <v>6</v>
      </c>
      <c r="Q68" s="3">
        <v>8</v>
      </c>
      <c r="R68" s="3">
        <v>9</v>
      </c>
      <c r="S68" s="3">
        <v>8</v>
      </c>
      <c r="T68" s="3">
        <v>10</v>
      </c>
      <c r="U68" s="3">
        <v>11</v>
      </c>
      <c r="V68" s="3">
        <v>8</v>
      </c>
      <c r="W68" s="3">
        <v>11</v>
      </c>
      <c r="X68" s="3">
        <v>9</v>
      </c>
      <c r="Y68" s="3">
        <v>8</v>
      </c>
      <c r="Z68" s="3">
        <v>9</v>
      </c>
      <c r="AA68" s="3">
        <v>6</v>
      </c>
      <c r="AB68" s="3">
        <v>8</v>
      </c>
      <c r="AC68" s="3">
        <v>12</v>
      </c>
      <c r="AD68" s="3">
        <v>11</v>
      </c>
      <c r="AE68" s="3">
        <v>10</v>
      </c>
      <c r="AF68" s="3">
        <v>12</v>
      </c>
      <c r="AG68" s="3">
        <f>SUM(Table1[[#This Row],[Senaryo 1 CSharp]:[Senaryo 10 TypeScript]])</f>
        <v>334</v>
      </c>
    </row>
    <row r="69" spans="1:33" x14ac:dyDescent="0.25">
      <c r="A69" t="s">
        <v>28</v>
      </c>
      <c r="B69" t="s">
        <v>19</v>
      </c>
      <c r="C69" s="3">
        <v>7</v>
      </c>
      <c r="D69" s="3">
        <v>9</v>
      </c>
      <c r="E69" s="3">
        <v>7</v>
      </c>
      <c r="F69" s="3">
        <v>12</v>
      </c>
      <c r="G69" s="3">
        <v>8</v>
      </c>
      <c r="H69" s="3">
        <v>6</v>
      </c>
      <c r="I69" s="3">
        <v>6</v>
      </c>
      <c r="J69" s="3">
        <v>8</v>
      </c>
      <c r="K69" s="3">
        <v>6</v>
      </c>
      <c r="L69" s="3">
        <v>7</v>
      </c>
      <c r="M69" s="3">
        <v>6</v>
      </c>
      <c r="N69" s="3">
        <v>8</v>
      </c>
      <c r="O69" s="3">
        <v>5</v>
      </c>
      <c r="P69" s="3">
        <v>4</v>
      </c>
      <c r="Q69" s="3">
        <v>4</v>
      </c>
      <c r="R69" s="3">
        <v>6</v>
      </c>
      <c r="S69" s="3">
        <v>9</v>
      </c>
      <c r="T69" s="3">
        <v>7</v>
      </c>
      <c r="U69" s="3">
        <v>5</v>
      </c>
      <c r="V69" s="3">
        <v>6</v>
      </c>
      <c r="W69" s="3">
        <v>8</v>
      </c>
      <c r="X69" s="3">
        <v>4</v>
      </c>
      <c r="Y69" s="3">
        <v>5</v>
      </c>
      <c r="Z69" s="3">
        <v>5</v>
      </c>
      <c r="AA69" s="3">
        <v>6</v>
      </c>
      <c r="AB69" s="3">
        <v>4</v>
      </c>
      <c r="AC69" s="3">
        <v>6</v>
      </c>
      <c r="AD69" s="3">
        <v>6</v>
      </c>
      <c r="AE69" s="3">
        <v>6</v>
      </c>
      <c r="AF69" s="3">
        <v>4</v>
      </c>
      <c r="AG69" s="3">
        <f>SUM(Table1[[#This Row],[Senaryo 1 CSharp]:[Senaryo 10 TypeScript]])</f>
        <v>190</v>
      </c>
    </row>
    <row r="70" spans="1:33" x14ac:dyDescent="0.25">
      <c r="A70" t="s">
        <v>28</v>
      </c>
      <c r="B70" t="s">
        <v>20</v>
      </c>
      <c r="C70" s="3">
        <v>21</v>
      </c>
      <c r="D70" s="3">
        <v>11</v>
      </c>
      <c r="E70" s="3">
        <v>25</v>
      </c>
      <c r="F70" s="3">
        <v>20</v>
      </c>
      <c r="G70" s="3">
        <v>10</v>
      </c>
      <c r="H70" s="3">
        <v>15</v>
      </c>
      <c r="I70" s="3">
        <v>14</v>
      </c>
      <c r="J70" s="3">
        <v>6</v>
      </c>
      <c r="K70" s="3">
        <v>10</v>
      </c>
      <c r="L70" s="3">
        <v>15</v>
      </c>
      <c r="M70" s="3">
        <v>7</v>
      </c>
      <c r="N70" s="3">
        <v>21</v>
      </c>
      <c r="O70" s="3">
        <v>16</v>
      </c>
      <c r="P70" s="3">
        <v>12</v>
      </c>
      <c r="Q70" s="3">
        <v>21</v>
      </c>
      <c r="R70" s="3">
        <v>12</v>
      </c>
      <c r="S70" s="3">
        <v>6</v>
      </c>
      <c r="T70" s="3">
        <v>17</v>
      </c>
      <c r="U70" s="3">
        <v>11</v>
      </c>
      <c r="V70" s="3">
        <v>6</v>
      </c>
      <c r="W70" s="3">
        <v>9</v>
      </c>
      <c r="X70" s="3">
        <v>19</v>
      </c>
      <c r="Y70" s="3">
        <v>13</v>
      </c>
      <c r="Z70" s="3">
        <v>17</v>
      </c>
      <c r="AA70" s="3">
        <v>15</v>
      </c>
      <c r="AB70" s="3">
        <v>7</v>
      </c>
      <c r="AC70" s="3">
        <v>11</v>
      </c>
      <c r="AD70" s="3">
        <v>14</v>
      </c>
      <c r="AE70" s="3">
        <v>7</v>
      </c>
      <c r="AF70" s="3">
        <v>11</v>
      </c>
      <c r="AG70" s="3">
        <f>SUM(Table1[[#This Row],[Senaryo 1 CSharp]:[Senaryo 10 TypeScript]])</f>
        <v>399</v>
      </c>
    </row>
    <row r="71" spans="1:33" x14ac:dyDescent="0.25">
      <c r="A71" t="s">
        <v>28</v>
      </c>
      <c r="B71" t="s">
        <v>21</v>
      </c>
      <c r="C71" s="3">
        <v>16</v>
      </c>
      <c r="D71" s="3">
        <v>13</v>
      </c>
      <c r="E71" s="3">
        <v>11</v>
      </c>
      <c r="F71" s="3">
        <v>17</v>
      </c>
      <c r="G71" s="3">
        <v>8</v>
      </c>
      <c r="H71" s="3">
        <v>8</v>
      </c>
      <c r="I71" s="3">
        <v>18</v>
      </c>
      <c r="J71" s="3">
        <v>11</v>
      </c>
      <c r="K71" s="3">
        <v>12</v>
      </c>
      <c r="L71" s="3">
        <v>14</v>
      </c>
      <c r="M71" s="3">
        <v>11</v>
      </c>
      <c r="N71" s="3">
        <v>9</v>
      </c>
      <c r="O71" s="3">
        <v>9</v>
      </c>
      <c r="P71" s="3">
        <v>4</v>
      </c>
      <c r="Q71" s="3">
        <v>5</v>
      </c>
      <c r="R71" s="3">
        <v>16</v>
      </c>
      <c r="S71" s="3">
        <v>2</v>
      </c>
      <c r="T71" s="3">
        <v>4</v>
      </c>
      <c r="U71" s="3">
        <v>8</v>
      </c>
      <c r="V71" s="3">
        <v>2</v>
      </c>
      <c r="W71" s="3">
        <v>3</v>
      </c>
      <c r="X71" s="3">
        <v>9</v>
      </c>
      <c r="Y71" s="3">
        <v>4</v>
      </c>
      <c r="Z71" s="3">
        <v>5</v>
      </c>
      <c r="AA71" s="3">
        <v>7</v>
      </c>
      <c r="AB71" s="3">
        <v>3</v>
      </c>
      <c r="AC71" s="3">
        <v>3</v>
      </c>
      <c r="AD71" s="3">
        <v>9</v>
      </c>
      <c r="AE71" s="3">
        <v>7</v>
      </c>
      <c r="AF71" s="3">
        <v>7</v>
      </c>
      <c r="AG71" s="3">
        <f>SUM(Table1[[#This Row],[Senaryo 1 CSharp]:[Senaryo 10 TypeScript]])</f>
        <v>255</v>
      </c>
    </row>
    <row r="72" spans="1:33" x14ac:dyDescent="0.25">
      <c r="A72" t="s">
        <v>28</v>
      </c>
      <c r="B72" t="s">
        <v>22</v>
      </c>
      <c r="C72" s="3">
        <v>17</v>
      </c>
      <c r="D72" s="3">
        <v>9</v>
      </c>
      <c r="E72" s="3">
        <v>10</v>
      </c>
      <c r="F72" s="3">
        <v>13</v>
      </c>
      <c r="G72" s="3">
        <v>9</v>
      </c>
      <c r="H72" s="3">
        <v>10</v>
      </c>
      <c r="I72" s="3">
        <v>14</v>
      </c>
      <c r="J72" s="3">
        <v>9</v>
      </c>
      <c r="K72" s="3">
        <v>11</v>
      </c>
      <c r="L72" s="3">
        <v>14</v>
      </c>
      <c r="M72" s="3">
        <v>9</v>
      </c>
      <c r="N72" s="3">
        <v>11</v>
      </c>
      <c r="O72" s="3">
        <v>14</v>
      </c>
      <c r="P72" s="3">
        <v>9</v>
      </c>
      <c r="Q72" s="3">
        <v>11</v>
      </c>
      <c r="R72" s="3">
        <v>14</v>
      </c>
      <c r="S72" s="3">
        <v>9</v>
      </c>
      <c r="T72" s="3">
        <v>11</v>
      </c>
      <c r="U72" s="3">
        <v>13</v>
      </c>
      <c r="V72" s="3">
        <v>9</v>
      </c>
      <c r="W72" s="3">
        <v>13</v>
      </c>
      <c r="X72" s="3">
        <v>13</v>
      </c>
      <c r="Y72" s="3">
        <v>9</v>
      </c>
      <c r="Z72" s="3">
        <v>10</v>
      </c>
      <c r="AA72" s="3">
        <v>13</v>
      </c>
      <c r="AB72" s="3">
        <v>9</v>
      </c>
      <c r="AC72" s="3">
        <v>10</v>
      </c>
      <c r="AD72" s="3">
        <v>17</v>
      </c>
      <c r="AE72" s="3">
        <v>9</v>
      </c>
      <c r="AF72" s="3">
        <v>10</v>
      </c>
      <c r="AG72" s="3">
        <f>SUM(Table1[[#This Row],[Senaryo 1 CSharp]:[Senaryo 10 TypeScript]])</f>
        <v>339</v>
      </c>
    </row>
    <row r="73" spans="1:33" x14ac:dyDescent="0.25">
      <c r="A73" t="s">
        <v>28</v>
      </c>
      <c r="B73" t="s">
        <v>23</v>
      </c>
      <c r="C73" s="3">
        <v>14</v>
      </c>
      <c r="D73" s="3">
        <v>11</v>
      </c>
      <c r="E73" s="3">
        <v>10</v>
      </c>
      <c r="F73" s="3">
        <v>14</v>
      </c>
      <c r="G73" s="3">
        <v>10</v>
      </c>
      <c r="H73" s="3">
        <v>8</v>
      </c>
      <c r="I73" s="3">
        <v>10</v>
      </c>
      <c r="J73" s="3">
        <v>7</v>
      </c>
      <c r="K73" s="3">
        <v>7</v>
      </c>
      <c r="L73" s="3">
        <v>10</v>
      </c>
      <c r="M73" s="3">
        <v>6</v>
      </c>
      <c r="N73" s="3">
        <v>7</v>
      </c>
      <c r="O73" s="3">
        <v>13</v>
      </c>
      <c r="P73" s="3">
        <v>11</v>
      </c>
      <c r="Q73" s="3">
        <v>15</v>
      </c>
      <c r="R73" s="3">
        <v>19</v>
      </c>
      <c r="S73" s="3">
        <v>5</v>
      </c>
      <c r="T73" s="3">
        <v>7</v>
      </c>
      <c r="U73" s="3">
        <v>10</v>
      </c>
      <c r="V73" s="3">
        <v>5</v>
      </c>
      <c r="W73" s="3">
        <v>5</v>
      </c>
      <c r="X73" s="3">
        <v>10</v>
      </c>
      <c r="Y73" s="3">
        <v>5</v>
      </c>
      <c r="Z73" s="3">
        <v>5</v>
      </c>
      <c r="AA73" s="3">
        <v>9</v>
      </c>
      <c r="AB73" s="3">
        <v>5</v>
      </c>
      <c r="AC73" s="3">
        <v>4</v>
      </c>
      <c r="AD73" s="3">
        <v>10</v>
      </c>
      <c r="AE73" s="3">
        <v>5</v>
      </c>
      <c r="AF73" s="3">
        <v>5</v>
      </c>
      <c r="AG73" s="3">
        <f>SUM(Table1[[#This Row],[Senaryo 1 CSharp]:[Senaryo 10 TypeScript]])</f>
        <v>262</v>
      </c>
    </row>
    <row r="74" spans="1:33" x14ac:dyDescent="0.25">
      <c r="A74" t="s">
        <v>28</v>
      </c>
      <c r="B74" t="s">
        <v>24</v>
      </c>
      <c r="C74" s="3">
        <v>9</v>
      </c>
      <c r="D74" s="3">
        <v>8</v>
      </c>
      <c r="E74" s="3">
        <v>7</v>
      </c>
      <c r="F74" s="3">
        <v>7</v>
      </c>
      <c r="G74" s="3">
        <v>6</v>
      </c>
      <c r="H74" s="3">
        <v>7</v>
      </c>
      <c r="I74" s="3">
        <v>7</v>
      </c>
      <c r="J74" s="3">
        <v>6</v>
      </c>
      <c r="K74" s="3">
        <v>6</v>
      </c>
      <c r="L74" s="3">
        <v>7</v>
      </c>
      <c r="M74" s="3">
        <v>6</v>
      </c>
      <c r="N74" s="3">
        <v>6</v>
      </c>
      <c r="O74" s="3">
        <v>7</v>
      </c>
      <c r="P74" s="3">
        <v>6</v>
      </c>
      <c r="Q74" s="3">
        <v>6</v>
      </c>
      <c r="R74" s="3">
        <v>10</v>
      </c>
      <c r="S74" s="3">
        <v>9</v>
      </c>
      <c r="T74" s="3">
        <v>8</v>
      </c>
      <c r="U74" s="3">
        <v>7</v>
      </c>
      <c r="V74" s="3">
        <v>6</v>
      </c>
      <c r="W74" s="3">
        <v>6</v>
      </c>
      <c r="X74" s="3">
        <v>9</v>
      </c>
      <c r="Y74" s="3">
        <v>8</v>
      </c>
      <c r="Z74" s="3">
        <v>7</v>
      </c>
      <c r="AA74" s="3">
        <v>9</v>
      </c>
      <c r="AB74" s="3">
        <v>8</v>
      </c>
      <c r="AC74" s="3">
        <v>7</v>
      </c>
      <c r="AD74" s="3">
        <v>9</v>
      </c>
      <c r="AE74" s="3">
        <v>8</v>
      </c>
      <c r="AF74" s="3">
        <v>7</v>
      </c>
      <c r="AG74" s="3">
        <f>SUM(Table1[[#This Row],[Senaryo 1 CSharp]:[Senaryo 10 TypeScript]])</f>
        <v>219</v>
      </c>
    </row>
    <row r="75" spans="1:33" x14ac:dyDescent="0.25">
      <c r="A75" t="s">
        <v>28</v>
      </c>
      <c r="B75" t="s">
        <v>25</v>
      </c>
      <c r="C75" s="3">
        <v>8</v>
      </c>
      <c r="D75" s="3">
        <v>6</v>
      </c>
      <c r="E75" s="3">
        <v>7</v>
      </c>
      <c r="F75" s="3">
        <v>7</v>
      </c>
      <c r="G75" s="3">
        <v>6</v>
      </c>
      <c r="H75" s="3">
        <v>7</v>
      </c>
      <c r="I75" s="3">
        <v>7</v>
      </c>
      <c r="J75" s="3">
        <v>6</v>
      </c>
      <c r="K75" s="3">
        <v>7</v>
      </c>
      <c r="L75" s="3">
        <v>8</v>
      </c>
      <c r="M75" s="3">
        <v>7</v>
      </c>
      <c r="N75" s="3">
        <v>8</v>
      </c>
      <c r="O75" s="3">
        <v>8</v>
      </c>
      <c r="P75" s="3">
        <v>7</v>
      </c>
      <c r="Q75" s="3">
        <v>9</v>
      </c>
      <c r="R75" s="3">
        <v>8</v>
      </c>
      <c r="S75" s="3">
        <v>7</v>
      </c>
      <c r="T75" s="3">
        <v>8</v>
      </c>
      <c r="U75" s="3">
        <v>8</v>
      </c>
      <c r="V75" s="3">
        <v>7</v>
      </c>
      <c r="W75" s="3">
        <v>9</v>
      </c>
      <c r="X75" s="3">
        <v>8</v>
      </c>
      <c r="Y75" s="3">
        <v>6</v>
      </c>
      <c r="Z75" s="3">
        <v>7</v>
      </c>
      <c r="AA75" s="3">
        <v>8</v>
      </c>
      <c r="AB75" s="3">
        <v>7</v>
      </c>
      <c r="AC75" s="3">
        <v>9</v>
      </c>
      <c r="AD75" s="3">
        <v>8</v>
      </c>
      <c r="AE75" s="3">
        <v>6</v>
      </c>
      <c r="AF75" s="3">
        <v>7</v>
      </c>
      <c r="AG75" s="3">
        <f>SUM(Table1[[#This Row],[Senaryo 1 CSharp]:[Senaryo 10 TypeScript]])</f>
        <v>221</v>
      </c>
    </row>
    <row r="76" spans="1:33" x14ac:dyDescent="0.25">
      <c r="A76" t="s">
        <v>28</v>
      </c>
      <c r="B76" t="s">
        <v>26</v>
      </c>
      <c r="C76" s="3">
        <v>10</v>
      </c>
      <c r="D76" s="3">
        <v>11</v>
      </c>
      <c r="E76" s="3">
        <v>11</v>
      </c>
      <c r="F76" s="3">
        <v>20</v>
      </c>
      <c r="G76" s="3">
        <v>10</v>
      </c>
      <c r="H76" s="3">
        <v>15</v>
      </c>
      <c r="I76" s="3">
        <v>9</v>
      </c>
      <c r="J76" s="3">
        <v>9</v>
      </c>
      <c r="K76" s="3">
        <v>9</v>
      </c>
      <c r="L76" s="3">
        <v>15</v>
      </c>
      <c r="M76" s="3">
        <v>13</v>
      </c>
      <c r="N76" s="3">
        <v>11</v>
      </c>
      <c r="O76" s="3">
        <v>15</v>
      </c>
      <c r="P76" s="3">
        <v>11</v>
      </c>
      <c r="Q76" s="3">
        <v>10</v>
      </c>
      <c r="R76" s="3">
        <v>11</v>
      </c>
      <c r="S76" s="3">
        <v>9</v>
      </c>
      <c r="T76" s="3">
        <v>10</v>
      </c>
      <c r="U76" s="3">
        <v>11</v>
      </c>
      <c r="V76" s="3">
        <v>9</v>
      </c>
      <c r="W76" s="3">
        <v>13</v>
      </c>
      <c r="X76" s="3">
        <v>9</v>
      </c>
      <c r="Y76" s="3">
        <v>7</v>
      </c>
      <c r="Z76" s="3">
        <v>7</v>
      </c>
      <c r="AA76" s="3">
        <v>9</v>
      </c>
      <c r="AB76" s="3">
        <v>7</v>
      </c>
      <c r="AC76" s="3">
        <v>7</v>
      </c>
      <c r="AD76" s="3">
        <v>11</v>
      </c>
      <c r="AE76" s="3">
        <v>8</v>
      </c>
      <c r="AF76" s="3">
        <v>12</v>
      </c>
      <c r="AG76" s="3">
        <f>SUM(Table1[[#This Row],[Senaryo 1 CSharp]:[Senaryo 10 TypeScript]])</f>
        <v>319</v>
      </c>
    </row>
    <row r="77" spans="1:33" x14ac:dyDescent="0.25">
      <c r="A77" t="s">
        <v>29</v>
      </c>
      <c r="B77" t="s">
        <v>2</v>
      </c>
      <c r="C77" s="3">
        <v>59</v>
      </c>
      <c r="D77" s="3">
        <v>31</v>
      </c>
      <c r="E77" s="3">
        <v>47</v>
      </c>
      <c r="F77" s="3">
        <v>55</v>
      </c>
      <c r="G77" s="3">
        <v>35</v>
      </c>
      <c r="H77" s="3">
        <v>50</v>
      </c>
      <c r="I77" s="3">
        <v>57</v>
      </c>
      <c r="J77" s="3">
        <v>31</v>
      </c>
      <c r="K77" s="3">
        <v>44</v>
      </c>
      <c r="L77" s="3">
        <v>49</v>
      </c>
      <c r="M77" s="3">
        <v>30</v>
      </c>
      <c r="N77" s="3">
        <v>48</v>
      </c>
      <c r="O77" s="3">
        <v>79</v>
      </c>
      <c r="P77" s="3">
        <v>46</v>
      </c>
      <c r="Q77" s="3">
        <v>71</v>
      </c>
      <c r="R77" s="3">
        <v>65</v>
      </c>
      <c r="S77" s="3">
        <v>38</v>
      </c>
      <c r="T77" s="3">
        <v>65</v>
      </c>
      <c r="U77" s="3">
        <v>66</v>
      </c>
      <c r="V77" s="3">
        <v>43</v>
      </c>
      <c r="W77" s="3">
        <v>70</v>
      </c>
      <c r="X77" s="3">
        <v>59</v>
      </c>
      <c r="Y77" s="3">
        <v>26</v>
      </c>
      <c r="Z77" s="3">
        <v>35</v>
      </c>
      <c r="AA77" s="3">
        <v>120</v>
      </c>
      <c r="AB77" s="3">
        <v>64</v>
      </c>
      <c r="AC77" s="3">
        <v>115</v>
      </c>
      <c r="AD77" s="3">
        <v>72</v>
      </c>
      <c r="AE77" s="3">
        <v>42</v>
      </c>
      <c r="AF77" s="3">
        <v>73</v>
      </c>
      <c r="AG77" s="3">
        <f>SUM(Table1[[#This Row],[Senaryo 1 CSharp]:[Senaryo 10 TypeScript]])</f>
        <v>1685</v>
      </c>
    </row>
    <row r="78" spans="1:33" x14ac:dyDescent="0.25">
      <c r="A78" t="s">
        <v>29</v>
      </c>
      <c r="B78" t="s">
        <v>3</v>
      </c>
      <c r="C78" s="3">
        <v>49</v>
      </c>
      <c r="D78" s="3">
        <v>29</v>
      </c>
      <c r="E78" s="3">
        <v>39</v>
      </c>
      <c r="F78" s="3">
        <v>78</v>
      </c>
      <c r="G78" s="3">
        <v>43</v>
      </c>
      <c r="H78" s="3">
        <v>60</v>
      </c>
      <c r="I78" s="3">
        <v>66</v>
      </c>
      <c r="J78" s="3">
        <v>84</v>
      </c>
      <c r="K78" s="3">
        <v>92</v>
      </c>
      <c r="L78" s="3">
        <v>60</v>
      </c>
      <c r="M78" s="3">
        <v>48</v>
      </c>
      <c r="N78" s="3">
        <v>64</v>
      </c>
      <c r="O78" s="3">
        <v>65</v>
      </c>
      <c r="P78" s="3">
        <v>55</v>
      </c>
      <c r="Q78" s="3">
        <v>69</v>
      </c>
      <c r="R78" s="3">
        <v>92</v>
      </c>
      <c r="S78" s="3">
        <v>63</v>
      </c>
      <c r="T78" s="3">
        <v>72</v>
      </c>
      <c r="U78" s="3">
        <v>132</v>
      </c>
      <c r="V78" s="3">
        <v>110</v>
      </c>
      <c r="W78" s="3">
        <v>111</v>
      </c>
      <c r="X78" s="3">
        <v>111</v>
      </c>
      <c r="Y78" s="3">
        <v>105</v>
      </c>
      <c r="Z78" s="3">
        <v>107</v>
      </c>
      <c r="AA78" s="3">
        <v>102</v>
      </c>
      <c r="AB78" s="3">
        <v>60</v>
      </c>
      <c r="AC78" s="3">
        <v>76</v>
      </c>
      <c r="AD78" s="3">
        <v>136</v>
      </c>
      <c r="AE78" s="3">
        <v>131</v>
      </c>
      <c r="AF78" s="3">
        <v>163</v>
      </c>
      <c r="AG78" s="3">
        <f>SUM(Table1[[#This Row],[Senaryo 1 CSharp]:[Senaryo 10 TypeScript]])</f>
        <v>2472</v>
      </c>
    </row>
    <row r="79" spans="1:33" x14ac:dyDescent="0.25">
      <c r="A79" t="s">
        <v>29</v>
      </c>
      <c r="B79" t="s">
        <v>4</v>
      </c>
      <c r="C79" s="3">
        <v>245</v>
      </c>
      <c r="D79" s="3">
        <v>120</v>
      </c>
      <c r="E79" s="3">
        <v>187</v>
      </c>
      <c r="F79" s="3">
        <v>115</v>
      </c>
      <c r="G79" s="3">
        <v>101</v>
      </c>
      <c r="H79" s="3">
        <v>131</v>
      </c>
      <c r="I79" s="3">
        <v>108</v>
      </c>
      <c r="J79" s="3">
        <v>80</v>
      </c>
      <c r="K79" s="3">
        <v>98</v>
      </c>
      <c r="L79" s="3">
        <v>80</v>
      </c>
      <c r="M79" s="3">
        <v>70</v>
      </c>
      <c r="N79" s="3">
        <v>120</v>
      </c>
      <c r="O79" s="3">
        <v>108</v>
      </c>
      <c r="P79" s="3">
        <v>125</v>
      </c>
      <c r="Q79" s="3">
        <v>151</v>
      </c>
      <c r="R79" s="3">
        <v>111</v>
      </c>
      <c r="S79" s="3">
        <v>94</v>
      </c>
      <c r="T79" s="3">
        <v>143</v>
      </c>
      <c r="U79" s="3">
        <v>155</v>
      </c>
      <c r="V79" s="3">
        <v>121</v>
      </c>
      <c r="W79" s="3">
        <v>236</v>
      </c>
      <c r="X79" s="3">
        <v>131</v>
      </c>
      <c r="Y79" s="3">
        <v>126</v>
      </c>
      <c r="Z79" s="3">
        <v>190</v>
      </c>
      <c r="AA79" s="3">
        <v>163</v>
      </c>
      <c r="AB79" s="3">
        <v>119</v>
      </c>
      <c r="AC79" s="3">
        <v>142</v>
      </c>
      <c r="AD79" s="3">
        <v>255</v>
      </c>
      <c r="AE79" s="3">
        <v>180</v>
      </c>
      <c r="AF79" s="3">
        <v>268</v>
      </c>
      <c r="AG79" s="3">
        <f>SUM(Table1[[#This Row],[Senaryo 1 CSharp]:[Senaryo 10 TypeScript]])</f>
        <v>4273</v>
      </c>
    </row>
    <row r="80" spans="1:33" x14ac:dyDescent="0.25">
      <c r="A80" t="s">
        <v>29</v>
      </c>
      <c r="B80" t="s">
        <v>5</v>
      </c>
      <c r="C80" s="3">
        <v>23</v>
      </c>
      <c r="D80" s="3">
        <v>28</v>
      </c>
      <c r="E80" s="3">
        <v>85</v>
      </c>
      <c r="F80" s="3">
        <v>34</v>
      </c>
      <c r="G80" s="3">
        <v>45</v>
      </c>
      <c r="H80" s="3">
        <v>103</v>
      </c>
      <c r="I80" s="3">
        <v>33</v>
      </c>
      <c r="J80" s="3">
        <v>43</v>
      </c>
      <c r="K80" s="3">
        <v>128</v>
      </c>
      <c r="L80" s="3">
        <v>52</v>
      </c>
      <c r="M80" s="3">
        <v>72</v>
      </c>
      <c r="N80" s="3">
        <v>154</v>
      </c>
      <c r="O80" s="3">
        <v>34</v>
      </c>
      <c r="P80" s="3">
        <v>48</v>
      </c>
      <c r="Q80" s="3">
        <v>151</v>
      </c>
      <c r="R80" s="3">
        <v>44</v>
      </c>
      <c r="S80" s="3">
        <v>63</v>
      </c>
      <c r="T80" s="3">
        <v>158</v>
      </c>
      <c r="U80" s="3">
        <v>34</v>
      </c>
      <c r="V80" s="3">
        <v>46</v>
      </c>
      <c r="W80" s="3">
        <v>156</v>
      </c>
      <c r="X80" s="3">
        <v>33</v>
      </c>
      <c r="Y80" s="3">
        <v>43</v>
      </c>
      <c r="Z80" s="3">
        <v>133</v>
      </c>
      <c r="AA80" s="3">
        <v>33</v>
      </c>
      <c r="AB80" s="3">
        <v>43</v>
      </c>
      <c r="AC80" s="3">
        <v>128</v>
      </c>
      <c r="AD80" s="3">
        <v>43</v>
      </c>
      <c r="AE80" s="3">
        <v>60</v>
      </c>
      <c r="AF80" s="3">
        <v>157</v>
      </c>
      <c r="AG80" s="3">
        <f>SUM(Table1[[#This Row],[Senaryo 1 CSharp]:[Senaryo 10 TypeScript]])</f>
        <v>2207</v>
      </c>
    </row>
    <row r="81" spans="1:33" x14ac:dyDescent="0.25">
      <c r="A81" t="s">
        <v>29</v>
      </c>
      <c r="B81" t="s">
        <v>6</v>
      </c>
      <c r="C81" s="3">
        <v>24</v>
      </c>
      <c r="D81" s="3">
        <v>11</v>
      </c>
      <c r="E81" s="3">
        <v>63</v>
      </c>
      <c r="F81" s="3">
        <v>26</v>
      </c>
      <c r="G81" s="3">
        <v>12</v>
      </c>
      <c r="H81" s="3">
        <v>70</v>
      </c>
      <c r="I81" s="3">
        <v>22</v>
      </c>
      <c r="J81" s="3">
        <v>9</v>
      </c>
      <c r="K81" s="3">
        <v>53</v>
      </c>
      <c r="L81" s="3">
        <v>20</v>
      </c>
      <c r="M81" s="3">
        <v>8</v>
      </c>
      <c r="N81" s="3">
        <v>50</v>
      </c>
      <c r="O81" s="3">
        <v>25</v>
      </c>
      <c r="P81" s="3">
        <v>12</v>
      </c>
      <c r="Q81" s="3">
        <v>55</v>
      </c>
      <c r="R81" s="3">
        <v>28</v>
      </c>
      <c r="S81" s="3">
        <v>20</v>
      </c>
      <c r="T81" s="3">
        <v>81</v>
      </c>
      <c r="U81" s="3">
        <v>25</v>
      </c>
      <c r="V81" s="3">
        <v>13</v>
      </c>
      <c r="W81" s="3">
        <v>72</v>
      </c>
      <c r="X81" s="3">
        <v>20</v>
      </c>
      <c r="Y81" s="3">
        <v>8</v>
      </c>
      <c r="Z81" s="3">
        <v>48</v>
      </c>
      <c r="AA81" s="3">
        <v>24</v>
      </c>
      <c r="AB81" s="3">
        <v>13</v>
      </c>
      <c r="AC81" s="3">
        <v>62</v>
      </c>
      <c r="AD81" s="3">
        <v>21</v>
      </c>
      <c r="AE81" s="3">
        <v>10</v>
      </c>
      <c r="AF81" s="3">
        <v>95</v>
      </c>
      <c r="AG81" s="3">
        <f>SUM(Table1[[#This Row],[Senaryo 1 CSharp]:[Senaryo 10 TypeScript]])</f>
        <v>1000</v>
      </c>
    </row>
    <row r="82" spans="1:33" x14ac:dyDescent="0.25">
      <c r="A82" t="s">
        <v>29</v>
      </c>
      <c r="B82" t="s">
        <v>7</v>
      </c>
      <c r="C82" s="3">
        <v>21</v>
      </c>
      <c r="D82" s="3">
        <v>13</v>
      </c>
      <c r="E82" s="3">
        <v>19</v>
      </c>
      <c r="F82" s="3">
        <v>21</v>
      </c>
      <c r="G82" s="3">
        <v>11</v>
      </c>
      <c r="H82" s="3">
        <v>12</v>
      </c>
      <c r="I82" s="3">
        <v>14</v>
      </c>
      <c r="J82" s="3">
        <v>13</v>
      </c>
      <c r="K82" s="3">
        <v>19</v>
      </c>
      <c r="L82" s="3">
        <v>33</v>
      </c>
      <c r="M82" s="3">
        <v>30</v>
      </c>
      <c r="N82" s="3">
        <v>44</v>
      </c>
      <c r="O82" s="3">
        <v>48</v>
      </c>
      <c r="P82" s="3">
        <v>15</v>
      </c>
      <c r="Q82" s="3">
        <v>20</v>
      </c>
      <c r="R82" s="3">
        <v>33</v>
      </c>
      <c r="S82" s="3">
        <v>18</v>
      </c>
      <c r="T82" s="3">
        <v>22</v>
      </c>
      <c r="U82" s="3">
        <v>52</v>
      </c>
      <c r="V82" s="3">
        <v>50</v>
      </c>
      <c r="W82" s="3">
        <v>50</v>
      </c>
      <c r="X82" s="3">
        <v>34</v>
      </c>
      <c r="Y82" s="3">
        <v>19</v>
      </c>
      <c r="Z82" s="3">
        <v>24</v>
      </c>
      <c r="AA82" s="3">
        <v>33</v>
      </c>
      <c r="AB82" s="3">
        <v>21</v>
      </c>
      <c r="AC82" s="3">
        <v>24</v>
      </c>
      <c r="AD82" s="3">
        <v>60</v>
      </c>
      <c r="AE82" s="3">
        <v>51</v>
      </c>
      <c r="AF82" s="3">
        <v>53</v>
      </c>
      <c r="AG82" s="3">
        <f>SUM(Table1[[#This Row],[Senaryo 1 CSharp]:[Senaryo 10 TypeScript]])</f>
        <v>877</v>
      </c>
    </row>
    <row r="83" spans="1:33" x14ac:dyDescent="0.25">
      <c r="A83" t="s">
        <v>29</v>
      </c>
      <c r="B83" t="s">
        <v>8</v>
      </c>
      <c r="C83" s="3">
        <v>42</v>
      </c>
      <c r="D83" s="3">
        <v>24</v>
      </c>
      <c r="E83" s="3">
        <v>37</v>
      </c>
      <c r="F83" s="3">
        <v>45</v>
      </c>
      <c r="G83" s="3">
        <v>27</v>
      </c>
      <c r="H83" s="3">
        <v>37</v>
      </c>
      <c r="I83" s="3">
        <v>37</v>
      </c>
      <c r="J83" s="3">
        <v>22</v>
      </c>
      <c r="K83" s="3">
        <v>70</v>
      </c>
      <c r="L83" s="3">
        <v>34</v>
      </c>
      <c r="M83" s="3">
        <v>25</v>
      </c>
      <c r="N83" s="3">
        <v>33</v>
      </c>
      <c r="O83" s="3">
        <v>84</v>
      </c>
      <c r="P83" s="3">
        <v>48</v>
      </c>
      <c r="Q83" s="3">
        <v>66</v>
      </c>
      <c r="R83" s="3">
        <v>80</v>
      </c>
      <c r="S83" s="3">
        <v>48</v>
      </c>
      <c r="T83" s="3">
        <v>54</v>
      </c>
      <c r="U83" s="3">
        <v>49</v>
      </c>
      <c r="V83" s="3">
        <v>35</v>
      </c>
      <c r="W83" s="3">
        <v>36</v>
      </c>
      <c r="X83" s="3">
        <v>63</v>
      </c>
      <c r="Y83" s="3">
        <v>45</v>
      </c>
      <c r="Z83" s="3">
        <v>52</v>
      </c>
      <c r="AA83" s="3">
        <v>47</v>
      </c>
      <c r="AB83" s="3">
        <v>30</v>
      </c>
      <c r="AC83" s="3">
        <v>29</v>
      </c>
      <c r="AD83" s="3">
        <v>89</v>
      </c>
      <c r="AE83" s="3">
        <v>67</v>
      </c>
      <c r="AF83" s="3">
        <v>74</v>
      </c>
      <c r="AG83" s="3">
        <f>SUM(Table1[[#This Row],[Senaryo 1 CSharp]:[Senaryo 10 TypeScript]])</f>
        <v>1429</v>
      </c>
    </row>
    <row r="84" spans="1:33" x14ac:dyDescent="0.25">
      <c r="A84" t="s">
        <v>29</v>
      </c>
      <c r="B84" t="s">
        <v>9</v>
      </c>
      <c r="C84" s="3">
        <v>62</v>
      </c>
      <c r="D84" s="3">
        <v>36</v>
      </c>
      <c r="E84" s="3">
        <v>49</v>
      </c>
      <c r="F84" s="3">
        <v>61</v>
      </c>
      <c r="G84" s="3">
        <v>51</v>
      </c>
      <c r="H84" s="3">
        <v>55</v>
      </c>
      <c r="I84" s="3">
        <v>73</v>
      </c>
      <c r="J84" s="3">
        <v>51</v>
      </c>
      <c r="K84" s="3">
        <v>62</v>
      </c>
      <c r="L84" s="3">
        <v>56</v>
      </c>
      <c r="M84" s="3">
        <v>42</v>
      </c>
      <c r="N84" s="3">
        <v>48</v>
      </c>
      <c r="O84" s="3">
        <v>94</v>
      </c>
      <c r="P84" s="3">
        <v>52</v>
      </c>
      <c r="Q84" s="3">
        <v>70</v>
      </c>
      <c r="R84" s="3">
        <v>69</v>
      </c>
      <c r="S84" s="3">
        <v>57</v>
      </c>
      <c r="T84" s="3">
        <v>64</v>
      </c>
      <c r="U84" s="3">
        <v>93</v>
      </c>
      <c r="V84" s="3">
        <v>56</v>
      </c>
      <c r="W84" s="3">
        <v>86</v>
      </c>
      <c r="X84" s="3">
        <v>103</v>
      </c>
      <c r="Y84" s="3">
        <v>65</v>
      </c>
      <c r="Z84" s="3">
        <v>105</v>
      </c>
      <c r="AA84" s="3">
        <v>105</v>
      </c>
      <c r="AB84" s="3">
        <v>73</v>
      </c>
      <c r="AC84" s="3">
        <v>94</v>
      </c>
      <c r="AD84" s="3">
        <v>93</v>
      </c>
      <c r="AE84" s="3">
        <v>70</v>
      </c>
      <c r="AF84" s="3">
        <v>87</v>
      </c>
      <c r="AG84" s="3">
        <f>SUM(Table1[[#This Row],[Senaryo 1 CSharp]:[Senaryo 10 TypeScript]])</f>
        <v>2082</v>
      </c>
    </row>
    <row r="85" spans="1:33" x14ac:dyDescent="0.25">
      <c r="A85" t="s">
        <v>29</v>
      </c>
      <c r="B85" t="s">
        <v>10</v>
      </c>
      <c r="C85" s="3">
        <v>24</v>
      </c>
      <c r="D85" s="3">
        <v>6</v>
      </c>
      <c r="E85" s="3">
        <v>26</v>
      </c>
      <c r="F85" s="3">
        <v>30</v>
      </c>
      <c r="G85" s="3">
        <v>17</v>
      </c>
      <c r="H85" s="3">
        <v>23</v>
      </c>
      <c r="I85" s="3">
        <v>11</v>
      </c>
      <c r="J85" s="3">
        <v>8</v>
      </c>
      <c r="K85" s="3">
        <v>18</v>
      </c>
      <c r="L85" s="3">
        <v>9</v>
      </c>
      <c r="M85" s="3">
        <v>7</v>
      </c>
      <c r="N85" s="3">
        <v>10</v>
      </c>
      <c r="O85" s="3">
        <v>13</v>
      </c>
      <c r="P85" s="3">
        <v>10</v>
      </c>
      <c r="Q85" s="3">
        <v>19</v>
      </c>
      <c r="R85" s="3">
        <v>30</v>
      </c>
      <c r="S85" s="3">
        <v>17</v>
      </c>
      <c r="T85" s="3">
        <v>23</v>
      </c>
      <c r="U85" s="3">
        <v>13</v>
      </c>
      <c r="V85" s="3">
        <v>5</v>
      </c>
      <c r="W85" s="3">
        <v>25</v>
      </c>
      <c r="X85" s="3">
        <v>34</v>
      </c>
      <c r="Y85" s="3">
        <v>19</v>
      </c>
      <c r="Z85" s="3">
        <v>33</v>
      </c>
      <c r="AA85" s="3">
        <v>13</v>
      </c>
      <c r="AB85" s="3">
        <v>5</v>
      </c>
      <c r="AC85" s="3">
        <v>25</v>
      </c>
      <c r="AD85" s="3">
        <v>15</v>
      </c>
      <c r="AE85" s="3">
        <v>7</v>
      </c>
      <c r="AF85" s="3">
        <v>22</v>
      </c>
      <c r="AG85" s="3">
        <f>SUM(Table1[[#This Row],[Senaryo 1 CSharp]:[Senaryo 10 TypeScript]])</f>
        <v>517</v>
      </c>
    </row>
    <row r="86" spans="1:33" x14ac:dyDescent="0.25">
      <c r="A86" t="s">
        <v>29</v>
      </c>
      <c r="B86" t="s">
        <v>11</v>
      </c>
      <c r="C86" s="3">
        <v>21</v>
      </c>
      <c r="D86" s="3">
        <v>19</v>
      </c>
      <c r="E86" s="3">
        <v>26</v>
      </c>
      <c r="F86" s="3">
        <v>23</v>
      </c>
      <c r="G86" s="3">
        <v>20</v>
      </c>
      <c r="H86" s="3">
        <v>27</v>
      </c>
      <c r="I86" s="3">
        <v>21</v>
      </c>
      <c r="J86" s="3">
        <v>19</v>
      </c>
      <c r="K86" s="3">
        <v>26</v>
      </c>
      <c r="L86" s="3">
        <v>24</v>
      </c>
      <c r="M86" s="3">
        <v>19</v>
      </c>
      <c r="N86" s="3">
        <v>26</v>
      </c>
      <c r="O86" s="3">
        <v>17</v>
      </c>
      <c r="P86" s="3">
        <v>18</v>
      </c>
      <c r="Q86" s="3">
        <v>26</v>
      </c>
      <c r="R86" s="3">
        <v>45</v>
      </c>
      <c r="S86" s="3">
        <v>36</v>
      </c>
      <c r="T86" s="3">
        <v>45</v>
      </c>
      <c r="U86" s="3">
        <v>21</v>
      </c>
      <c r="V86" s="3">
        <v>22</v>
      </c>
      <c r="W86" s="3">
        <v>27</v>
      </c>
      <c r="X86" s="3">
        <v>20</v>
      </c>
      <c r="Y86" s="3">
        <v>22</v>
      </c>
      <c r="Z86" s="3">
        <v>27</v>
      </c>
      <c r="AA86" s="3">
        <v>27</v>
      </c>
      <c r="AB86" s="3">
        <v>25</v>
      </c>
      <c r="AC86" s="3">
        <v>30</v>
      </c>
      <c r="AD86" s="3">
        <v>25</v>
      </c>
      <c r="AE86" s="3">
        <v>23</v>
      </c>
      <c r="AF86" s="3">
        <v>27</v>
      </c>
      <c r="AG86" s="3">
        <f>SUM(Table1[[#This Row],[Senaryo 1 CSharp]:[Senaryo 10 TypeScript]])</f>
        <v>754</v>
      </c>
    </row>
    <row r="87" spans="1:33" x14ac:dyDescent="0.25">
      <c r="A87" t="s">
        <v>29</v>
      </c>
      <c r="B87" t="s">
        <v>12</v>
      </c>
      <c r="C87" s="3">
        <v>20</v>
      </c>
      <c r="D87" s="3">
        <v>7</v>
      </c>
      <c r="E87" s="3">
        <v>8</v>
      </c>
      <c r="F87" s="3">
        <v>7</v>
      </c>
      <c r="G87" s="3">
        <v>5</v>
      </c>
      <c r="H87" s="3">
        <v>7</v>
      </c>
      <c r="I87" s="3">
        <v>7</v>
      </c>
      <c r="J87" s="3">
        <v>5</v>
      </c>
      <c r="K87" s="3">
        <v>7</v>
      </c>
      <c r="L87" s="3">
        <v>7</v>
      </c>
      <c r="M87" s="3">
        <v>5</v>
      </c>
      <c r="N87" s="3">
        <v>7</v>
      </c>
      <c r="O87" s="3">
        <v>7</v>
      </c>
      <c r="P87" s="3">
        <v>5</v>
      </c>
      <c r="Q87" s="3">
        <v>7</v>
      </c>
      <c r="R87" s="3">
        <v>7</v>
      </c>
      <c r="S87" s="3">
        <v>6</v>
      </c>
      <c r="T87" s="3">
        <v>8</v>
      </c>
      <c r="U87" s="3">
        <v>7</v>
      </c>
      <c r="V87" s="3">
        <v>6</v>
      </c>
      <c r="W87" s="3">
        <v>9</v>
      </c>
      <c r="X87" s="3">
        <v>7</v>
      </c>
      <c r="Y87" s="3">
        <v>6</v>
      </c>
      <c r="Z87" s="3">
        <v>8</v>
      </c>
      <c r="AA87" s="3">
        <v>11</v>
      </c>
      <c r="AB87" s="3">
        <v>7</v>
      </c>
      <c r="AC87" s="3">
        <v>10</v>
      </c>
      <c r="AD87" s="3">
        <v>7</v>
      </c>
      <c r="AE87" s="3">
        <v>5</v>
      </c>
      <c r="AF87" s="3">
        <v>6</v>
      </c>
      <c r="AG87" s="3">
        <f>SUM(Table1[[#This Row],[Senaryo 1 CSharp]:[Senaryo 10 TypeScript]])</f>
        <v>221</v>
      </c>
    </row>
    <row r="88" spans="1:33" x14ac:dyDescent="0.25">
      <c r="A88" t="s">
        <v>29</v>
      </c>
      <c r="B88" t="s">
        <v>13</v>
      </c>
      <c r="C88" s="3">
        <v>123</v>
      </c>
      <c r="D88" s="3">
        <v>62</v>
      </c>
      <c r="E88" s="3">
        <v>123</v>
      </c>
      <c r="F88" s="3">
        <v>46</v>
      </c>
      <c r="G88" s="3">
        <v>81</v>
      </c>
      <c r="H88" s="3">
        <v>184</v>
      </c>
      <c r="I88" s="3">
        <v>41</v>
      </c>
      <c r="J88" s="3">
        <v>75</v>
      </c>
      <c r="K88" s="3">
        <v>177</v>
      </c>
      <c r="L88" s="3">
        <v>42</v>
      </c>
      <c r="M88" s="3">
        <v>72</v>
      </c>
      <c r="N88" s="3">
        <v>184</v>
      </c>
      <c r="O88" s="3">
        <v>45</v>
      </c>
      <c r="P88" s="3">
        <v>69</v>
      </c>
      <c r="Q88" s="3">
        <v>183</v>
      </c>
      <c r="R88" s="3">
        <v>47</v>
      </c>
      <c r="S88" s="3">
        <v>68</v>
      </c>
      <c r="T88" s="3">
        <v>183</v>
      </c>
      <c r="U88" s="3">
        <v>42</v>
      </c>
      <c r="V88" s="3">
        <v>72</v>
      </c>
      <c r="W88" s="3">
        <v>181</v>
      </c>
      <c r="X88" s="3">
        <v>52</v>
      </c>
      <c r="Y88" s="3">
        <v>82</v>
      </c>
      <c r="Z88" s="3">
        <v>201</v>
      </c>
      <c r="AA88" s="3">
        <v>46</v>
      </c>
      <c r="AB88" s="3">
        <v>83</v>
      </c>
      <c r="AC88" s="3">
        <v>211</v>
      </c>
      <c r="AD88" s="3">
        <v>39</v>
      </c>
      <c r="AE88" s="3">
        <v>76</v>
      </c>
      <c r="AF88" s="3">
        <v>183</v>
      </c>
      <c r="AG88" s="3">
        <f>SUM(Table1[[#This Row],[Senaryo 1 CSharp]:[Senaryo 10 TypeScript]])</f>
        <v>3073</v>
      </c>
    </row>
    <row r="89" spans="1:33" x14ac:dyDescent="0.25">
      <c r="A89" t="s">
        <v>29</v>
      </c>
      <c r="B89" t="s">
        <v>14</v>
      </c>
      <c r="C89" s="3">
        <v>138</v>
      </c>
      <c r="D89" s="3">
        <v>58</v>
      </c>
      <c r="E89" s="3">
        <v>91</v>
      </c>
      <c r="F89" s="3">
        <v>93</v>
      </c>
      <c r="G89" s="3">
        <v>46</v>
      </c>
      <c r="H89" s="3">
        <v>74</v>
      </c>
      <c r="I89" s="3">
        <v>100</v>
      </c>
      <c r="J89" s="3">
        <v>52</v>
      </c>
      <c r="K89" s="3">
        <v>81</v>
      </c>
      <c r="L89" s="3">
        <v>104</v>
      </c>
      <c r="M89" s="3">
        <v>68</v>
      </c>
      <c r="N89" s="3">
        <v>92</v>
      </c>
      <c r="O89" s="3">
        <v>93</v>
      </c>
      <c r="P89" s="3">
        <v>43</v>
      </c>
      <c r="Q89" s="3">
        <v>78</v>
      </c>
      <c r="R89" s="3">
        <v>112</v>
      </c>
      <c r="S89" s="3">
        <v>60</v>
      </c>
      <c r="T89" s="3">
        <v>87</v>
      </c>
      <c r="U89" s="3">
        <v>100</v>
      </c>
      <c r="V89" s="3">
        <v>53</v>
      </c>
      <c r="W89" s="3">
        <v>78</v>
      </c>
      <c r="X89" s="3">
        <v>99</v>
      </c>
      <c r="Y89" s="3">
        <v>53</v>
      </c>
      <c r="Z89" s="3">
        <v>77</v>
      </c>
      <c r="AA89" s="3">
        <v>100</v>
      </c>
      <c r="AB89" s="3">
        <v>56</v>
      </c>
      <c r="AC89" s="3">
        <v>78</v>
      </c>
      <c r="AD89" s="3">
        <v>100</v>
      </c>
      <c r="AE89" s="3">
        <v>54</v>
      </c>
      <c r="AF89" s="3">
        <v>78</v>
      </c>
      <c r="AG89" s="3">
        <f>SUM(Table1[[#This Row],[Senaryo 1 CSharp]:[Senaryo 10 TypeScript]])</f>
        <v>2396</v>
      </c>
    </row>
    <row r="90" spans="1:33" x14ac:dyDescent="0.25">
      <c r="A90" t="s">
        <v>29</v>
      </c>
      <c r="B90" t="s">
        <v>15</v>
      </c>
      <c r="C90" s="3">
        <v>38</v>
      </c>
      <c r="D90" s="3">
        <v>29</v>
      </c>
      <c r="E90" s="3">
        <v>39</v>
      </c>
      <c r="F90" s="3">
        <v>21</v>
      </c>
      <c r="G90" s="3">
        <v>26</v>
      </c>
      <c r="H90" s="3">
        <v>23</v>
      </c>
      <c r="I90" s="3">
        <v>48</v>
      </c>
      <c r="J90" s="3">
        <v>20</v>
      </c>
      <c r="K90" s="3">
        <v>29</v>
      </c>
      <c r="L90" s="3">
        <v>84</v>
      </c>
      <c r="M90" s="3">
        <v>69</v>
      </c>
      <c r="N90" s="3">
        <v>105</v>
      </c>
      <c r="O90" s="3">
        <v>73</v>
      </c>
      <c r="P90" s="3">
        <v>64</v>
      </c>
      <c r="Q90" s="3">
        <v>94</v>
      </c>
      <c r="R90" s="3">
        <v>94</v>
      </c>
      <c r="S90" s="3">
        <v>57</v>
      </c>
      <c r="T90" s="3">
        <v>84</v>
      </c>
      <c r="U90" s="3">
        <v>168</v>
      </c>
      <c r="V90" s="3">
        <v>101</v>
      </c>
      <c r="W90" s="3">
        <v>120</v>
      </c>
      <c r="X90" s="3">
        <v>129</v>
      </c>
      <c r="Y90" s="3">
        <v>94</v>
      </c>
      <c r="Z90" s="3">
        <v>122</v>
      </c>
      <c r="AA90" s="3">
        <v>155</v>
      </c>
      <c r="AB90" s="3">
        <v>123</v>
      </c>
      <c r="AC90" s="3">
        <v>142</v>
      </c>
      <c r="AD90" s="3">
        <v>128</v>
      </c>
      <c r="AE90" s="3">
        <v>85</v>
      </c>
      <c r="AF90" s="3">
        <v>139</v>
      </c>
      <c r="AG90" s="3">
        <f>SUM(Table1[[#This Row],[Senaryo 1 CSharp]:[Senaryo 10 TypeScript]])</f>
        <v>2503</v>
      </c>
    </row>
    <row r="91" spans="1:33" x14ac:dyDescent="0.25">
      <c r="A91" t="s">
        <v>29</v>
      </c>
      <c r="B91" t="s">
        <v>16</v>
      </c>
      <c r="C91" s="3">
        <v>77</v>
      </c>
      <c r="D91" s="3">
        <v>29</v>
      </c>
      <c r="E91" s="3">
        <v>33</v>
      </c>
      <c r="F91" s="3">
        <v>43</v>
      </c>
      <c r="G91" s="3">
        <v>31</v>
      </c>
      <c r="H91" s="3">
        <v>35</v>
      </c>
      <c r="I91" s="3">
        <v>46</v>
      </c>
      <c r="J91" s="3">
        <v>36</v>
      </c>
      <c r="K91" s="3">
        <v>65</v>
      </c>
      <c r="L91" s="3">
        <v>52</v>
      </c>
      <c r="M91" s="3">
        <v>30</v>
      </c>
      <c r="N91" s="3">
        <v>38</v>
      </c>
      <c r="O91" s="3">
        <v>41</v>
      </c>
      <c r="P91" s="3">
        <v>27</v>
      </c>
      <c r="Q91" s="3">
        <v>78</v>
      </c>
      <c r="R91" s="3">
        <v>52</v>
      </c>
      <c r="S91" s="3">
        <v>26</v>
      </c>
      <c r="T91" s="3">
        <v>38</v>
      </c>
      <c r="U91" s="3">
        <v>70</v>
      </c>
      <c r="V91" s="3">
        <v>41</v>
      </c>
      <c r="W91" s="3">
        <v>57</v>
      </c>
      <c r="X91" s="3">
        <v>74</v>
      </c>
      <c r="Y91" s="3">
        <v>44</v>
      </c>
      <c r="Z91" s="3">
        <v>58</v>
      </c>
      <c r="AA91" s="3">
        <v>72</v>
      </c>
      <c r="AB91" s="3">
        <v>49</v>
      </c>
      <c r="AC91" s="3">
        <v>70</v>
      </c>
      <c r="AD91" s="3">
        <v>85</v>
      </c>
      <c r="AE91" s="3">
        <v>66</v>
      </c>
      <c r="AF91" s="3">
        <v>70</v>
      </c>
      <c r="AG91" s="3">
        <f>SUM(Table1[[#This Row],[Senaryo 1 CSharp]:[Senaryo 10 TypeScript]])</f>
        <v>1533</v>
      </c>
    </row>
    <row r="92" spans="1:33" x14ac:dyDescent="0.25">
      <c r="A92" t="s">
        <v>29</v>
      </c>
      <c r="B92" t="s">
        <v>17</v>
      </c>
      <c r="C92" s="3">
        <v>108</v>
      </c>
      <c r="D92" s="3">
        <v>44</v>
      </c>
      <c r="E92" s="3">
        <v>59</v>
      </c>
      <c r="F92" s="3">
        <v>109</v>
      </c>
      <c r="G92" s="3">
        <v>67</v>
      </c>
      <c r="H92" s="3">
        <v>95</v>
      </c>
      <c r="I92" s="3">
        <v>96</v>
      </c>
      <c r="J92" s="3">
        <v>91</v>
      </c>
      <c r="K92" s="3">
        <v>127</v>
      </c>
      <c r="L92" s="3">
        <v>79</v>
      </c>
      <c r="M92" s="3">
        <v>71</v>
      </c>
      <c r="N92" s="3">
        <v>101</v>
      </c>
      <c r="O92" s="3">
        <v>79</v>
      </c>
      <c r="P92" s="3">
        <v>74</v>
      </c>
      <c r="Q92" s="3">
        <v>101</v>
      </c>
      <c r="R92" s="3">
        <v>77</v>
      </c>
      <c r="S92" s="3">
        <v>71</v>
      </c>
      <c r="T92" s="3">
        <v>99</v>
      </c>
      <c r="U92" s="3">
        <v>78</v>
      </c>
      <c r="V92" s="3">
        <v>64</v>
      </c>
      <c r="W92" s="3">
        <v>89</v>
      </c>
      <c r="X92" s="3">
        <v>79</v>
      </c>
      <c r="Y92" s="3">
        <v>80</v>
      </c>
      <c r="Z92" s="3">
        <v>106</v>
      </c>
      <c r="AA92" s="3">
        <v>81</v>
      </c>
      <c r="AB92" s="3">
        <v>77</v>
      </c>
      <c r="AC92" s="3">
        <v>104</v>
      </c>
      <c r="AD92" s="3">
        <v>81</v>
      </c>
      <c r="AE92" s="3">
        <v>79</v>
      </c>
      <c r="AF92" s="3">
        <v>105</v>
      </c>
      <c r="AG92" s="3">
        <f>SUM(Table1[[#This Row],[Senaryo 1 CSharp]:[Senaryo 10 TypeScript]])</f>
        <v>2571</v>
      </c>
    </row>
    <row r="93" spans="1:33" x14ac:dyDescent="0.25">
      <c r="A93" t="s">
        <v>29</v>
      </c>
      <c r="B93" t="s">
        <v>18</v>
      </c>
      <c r="C93" s="3">
        <v>55</v>
      </c>
      <c r="D93" s="3">
        <v>30</v>
      </c>
      <c r="E93" s="3">
        <v>41</v>
      </c>
      <c r="F93" s="3">
        <v>63</v>
      </c>
      <c r="G93" s="3">
        <v>32</v>
      </c>
      <c r="H93" s="3">
        <v>69</v>
      </c>
      <c r="I93" s="3">
        <v>82</v>
      </c>
      <c r="J93" s="3">
        <v>44</v>
      </c>
      <c r="K93" s="3">
        <v>73</v>
      </c>
      <c r="L93" s="3">
        <v>75</v>
      </c>
      <c r="M93" s="3">
        <v>37</v>
      </c>
      <c r="N93" s="3">
        <v>49</v>
      </c>
      <c r="O93" s="3">
        <v>129</v>
      </c>
      <c r="P93" s="3">
        <v>48</v>
      </c>
      <c r="Q93" s="3">
        <v>75</v>
      </c>
      <c r="R93" s="3">
        <v>113</v>
      </c>
      <c r="S93" s="3">
        <v>80</v>
      </c>
      <c r="T93" s="3">
        <v>96</v>
      </c>
      <c r="U93" s="3">
        <v>128</v>
      </c>
      <c r="V93" s="3">
        <v>72</v>
      </c>
      <c r="W93" s="3">
        <v>99</v>
      </c>
      <c r="X93" s="3">
        <v>126</v>
      </c>
      <c r="Y93" s="3">
        <v>76</v>
      </c>
      <c r="Z93" s="3">
        <v>105</v>
      </c>
      <c r="AA93" s="3">
        <v>84</v>
      </c>
      <c r="AB93" s="3">
        <v>43</v>
      </c>
      <c r="AC93" s="3">
        <v>64</v>
      </c>
      <c r="AD93" s="3">
        <v>114</v>
      </c>
      <c r="AE93" s="3">
        <v>79</v>
      </c>
      <c r="AF93" s="3">
        <v>96</v>
      </c>
      <c r="AG93" s="3">
        <f>SUM(Table1[[#This Row],[Senaryo 1 CSharp]:[Senaryo 10 TypeScript]])</f>
        <v>2277</v>
      </c>
    </row>
    <row r="94" spans="1:33" x14ac:dyDescent="0.25">
      <c r="A94" t="s">
        <v>29</v>
      </c>
      <c r="B94" t="s">
        <v>19</v>
      </c>
      <c r="C94" s="3">
        <v>26</v>
      </c>
      <c r="D94" s="3">
        <v>20</v>
      </c>
      <c r="E94" s="3">
        <v>39</v>
      </c>
      <c r="F94" s="3">
        <v>32</v>
      </c>
      <c r="G94" s="3">
        <v>18</v>
      </c>
      <c r="H94" s="3">
        <v>29</v>
      </c>
      <c r="I94" s="3">
        <v>43</v>
      </c>
      <c r="J94" s="3">
        <v>27</v>
      </c>
      <c r="K94" s="3">
        <v>36</v>
      </c>
      <c r="L94" s="3">
        <v>36</v>
      </c>
      <c r="M94" s="3">
        <v>35</v>
      </c>
      <c r="N94" s="3">
        <v>35</v>
      </c>
      <c r="O94" s="3">
        <v>34</v>
      </c>
      <c r="P94" s="3">
        <v>34</v>
      </c>
      <c r="Q94" s="3">
        <v>40</v>
      </c>
      <c r="R94" s="3">
        <v>76</v>
      </c>
      <c r="S94" s="3">
        <v>64</v>
      </c>
      <c r="T94" s="3">
        <v>90</v>
      </c>
      <c r="U94" s="3">
        <v>53</v>
      </c>
      <c r="V94" s="3">
        <v>47</v>
      </c>
      <c r="W94" s="3">
        <v>44</v>
      </c>
      <c r="X94" s="3">
        <v>48</v>
      </c>
      <c r="Y94" s="3">
        <v>48</v>
      </c>
      <c r="Z94" s="3">
        <v>59</v>
      </c>
      <c r="AA94" s="3">
        <v>47</v>
      </c>
      <c r="AB94" s="3">
        <v>54</v>
      </c>
      <c r="AC94" s="3">
        <v>67</v>
      </c>
      <c r="AD94" s="3">
        <v>65</v>
      </c>
      <c r="AE94" s="3">
        <v>62</v>
      </c>
      <c r="AF94" s="3">
        <v>53</v>
      </c>
      <c r="AG94" s="3">
        <f>SUM(Table1[[#This Row],[Senaryo 1 CSharp]:[Senaryo 10 TypeScript]])</f>
        <v>1361</v>
      </c>
    </row>
    <row r="95" spans="1:33" x14ac:dyDescent="0.25">
      <c r="A95" t="s">
        <v>29</v>
      </c>
      <c r="B95" t="s">
        <v>20</v>
      </c>
      <c r="C95" s="3">
        <v>84</v>
      </c>
      <c r="D95" s="3">
        <v>41</v>
      </c>
      <c r="E95" s="3">
        <v>57</v>
      </c>
      <c r="F95" s="3">
        <v>55</v>
      </c>
      <c r="G95" s="3">
        <v>50</v>
      </c>
      <c r="H95" s="3">
        <v>82</v>
      </c>
      <c r="I95" s="3">
        <v>72</v>
      </c>
      <c r="J95" s="3">
        <v>69</v>
      </c>
      <c r="K95" s="3">
        <v>97</v>
      </c>
      <c r="L95" s="3">
        <v>71</v>
      </c>
      <c r="M95" s="3">
        <v>74</v>
      </c>
      <c r="N95" s="3">
        <v>95</v>
      </c>
      <c r="O95" s="3">
        <v>65</v>
      </c>
      <c r="P95" s="3">
        <v>47</v>
      </c>
      <c r="Q95" s="3">
        <v>62</v>
      </c>
      <c r="R95" s="3">
        <v>124</v>
      </c>
      <c r="S95" s="3">
        <v>92</v>
      </c>
      <c r="T95" s="3">
        <v>99</v>
      </c>
      <c r="U95" s="3">
        <v>70</v>
      </c>
      <c r="V95" s="3">
        <v>82</v>
      </c>
      <c r="W95" s="3">
        <v>114</v>
      </c>
      <c r="X95" s="3">
        <v>97</v>
      </c>
      <c r="Y95" s="3">
        <v>78</v>
      </c>
      <c r="Z95" s="3">
        <v>116</v>
      </c>
      <c r="AA95" s="3">
        <v>94</v>
      </c>
      <c r="AB95" s="3">
        <v>58</v>
      </c>
      <c r="AC95" s="3">
        <v>119</v>
      </c>
      <c r="AD95" s="3">
        <v>135</v>
      </c>
      <c r="AE95" s="3">
        <v>108</v>
      </c>
      <c r="AF95" s="3">
        <v>156</v>
      </c>
      <c r="AG95" s="3">
        <f>SUM(Table1[[#This Row],[Senaryo 1 CSharp]:[Senaryo 10 TypeScript]])</f>
        <v>2563</v>
      </c>
    </row>
    <row r="96" spans="1:33" x14ac:dyDescent="0.25">
      <c r="A96" t="s">
        <v>29</v>
      </c>
      <c r="B96" t="s">
        <v>21</v>
      </c>
      <c r="C96" s="3">
        <v>30</v>
      </c>
      <c r="D96" s="3">
        <v>22</v>
      </c>
      <c r="E96" s="3">
        <v>28</v>
      </c>
      <c r="F96" s="3">
        <v>16</v>
      </c>
      <c r="G96" s="3">
        <v>10</v>
      </c>
      <c r="H96" s="3">
        <v>14</v>
      </c>
      <c r="I96" s="3">
        <v>43</v>
      </c>
      <c r="J96" s="3">
        <v>23</v>
      </c>
      <c r="K96" s="3">
        <v>40</v>
      </c>
      <c r="L96" s="3">
        <v>28</v>
      </c>
      <c r="M96" s="3">
        <v>17</v>
      </c>
      <c r="N96" s="3">
        <v>23</v>
      </c>
      <c r="O96" s="3">
        <v>26</v>
      </c>
      <c r="P96" s="3">
        <v>15</v>
      </c>
      <c r="Q96" s="3">
        <v>20</v>
      </c>
      <c r="R96" s="3">
        <v>33</v>
      </c>
      <c r="S96" s="3">
        <v>17</v>
      </c>
      <c r="T96" s="3">
        <v>23</v>
      </c>
      <c r="U96" s="3">
        <v>24</v>
      </c>
      <c r="V96" s="3">
        <v>11</v>
      </c>
      <c r="W96" s="3">
        <v>17</v>
      </c>
      <c r="X96" s="3">
        <v>50</v>
      </c>
      <c r="Y96" s="3">
        <v>32</v>
      </c>
      <c r="Z96" s="3">
        <v>45</v>
      </c>
      <c r="AA96" s="3">
        <v>29</v>
      </c>
      <c r="AB96" s="3">
        <v>17</v>
      </c>
      <c r="AC96" s="3">
        <v>21</v>
      </c>
      <c r="AD96" s="3">
        <v>58</v>
      </c>
      <c r="AE96" s="3">
        <v>33</v>
      </c>
      <c r="AF96" s="3">
        <v>35</v>
      </c>
      <c r="AG96" s="3">
        <f>SUM(Table1[[#This Row],[Senaryo 1 CSharp]:[Senaryo 10 TypeScript]])</f>
        <v>800</v>
      </c>
    </row>
    <row r="97" spans="1:33" x14ac:dyDescent="0.25">
      <c r="A97" t="s">
        <v>29</v>
      </c>
      <c r="B97" t="s">
        <v>22</v>
      </c>
      <c r="C97" s="3">
        <v>89</v>
      </c>
      <c r="D97" s="3">
        <v>31</v>
      </c>
      <c r="E97" s="3">
        <v>35</v>
      </c>
      <c r="F97" s="3">
        <v>60</v>
      </c>
      <c r="G97" s="3">
        <v>37</v>
      </c>
      <c r="H97" s="3">
        <v>84</v>
      </c>
      <c r="I97" s="3">
        <v>85</v>
      </c>
      <c r="J97" s="3">
        <v>52</v>
      </c>
      <c r="K97" s="3">
        <v>64</v>
      </c>
      <c r="L97" s="3">
        <v>71</v>
      </c>
      <c r="M97" s="3">
        <v>43</v>
      </c>
      <c r="N97" s="3">
        <v>53</v>
      </c>
      <c r="O97" s="3">
        <v>75</v>
      </c>
      <c r="P97" s="3">
        <v>50</v>
      </c>
      <c r="Q97" s="3">
        <v>66</v>
      </c>
      <c r="R97" s="3">
        <v>90</v>
      </c>
      <c r="S97" s="3">
        <v>56</v>
      </c>
      <c r="T97" s="3">
        <v>67</v>
      </c>
      <c r="U97" s="3">
        <v>87</v>
      </c>
      <c r="V97" s="3">
        <v>55</v>
      </c>
      <c r="W97" s="3">
        <v>63</v>
      </c>
      <c r="X97" s="3">
        <v>102</v>
      </c>
      <c r="Y97" s="3">
        <v>71</v>
      </c>
      <c r="Z97" s="3">
        <v>135</v>
      </c>
      <c r="AA97" s="3">
        <v>101</v>
      </c>
      <c r="AB97" s="3">
        <v>57</v>
      </c>
      <c r="AC97" s="3">
        <v>80</v>
      </c>
      <c r="AD97" s="3">
        <v>133</v>
      </c>
      <c r="AE97" s="3">
        <v>84</v>
      </c>
      <c r="AF97" s="3">
        <v>150</v>
      </c>
      <c r="AG97" s="3">
        <f>SUM(Table1[[#This Row],[Senaryo 1 CSharp]:[Senaryo 10 TypeScript]])</f>
        <v>2226</v>
      </c>
    </row>
    <row r="98" spans="1:33" x14ac:dyDescent="0.25">
      <c r="A98" t="s">
        <v>29</v>
      </c>
      <c r="B98" t="s">
        <v>23</v>
      </c>
      <c r="C98" s="3">
        <v>110</v>
      </c>
      <c r="D98" s="3">
        <v>51</v>
      </c>
      <c r="E98" s="3">
        <v>83</v>
      </c>
      <c r="F98" s="3">
        <v>58</v>
      </c>
      <c r="G98" s="3">
        <v>38</v>
      </c>
      <c r="H98" s="3">
        <v>65</v>
      </c>
      <c r="I98" s="3">
        <v>114</v>
      </c>
      <c r="J98" s="3">
        <v>77</v>
      </c>
      <c r="K98" s="3">
        <v>95</v>
      </c>
      <c r="L98" s="3">
        <v>96</v>
      </c>
      <c r="M98" s="3">
        <v>65</v>
      </c>
      <c r="N98" s="3">
        <v>95</v>
      </c>
      <c r="O98" s="3">
        <v>78</v>
      </c>
      <c r="P98" s="3">
        <v>60</v>
      </c>
      <c r="Q98" s="3">
        <v>77</v>
      </c>
      <c r="R98" s="3">
        <v>105</v>
      </c>
      <c r="S98" s="3">
        <v>55</v>
      </c>
      <c r="T98" s="3">
        <v>115</v>
      </c>
      <c r="U98" s="3">
        <v>130</v>
      </c>
      <c r="V98" s="3">
        <v>88</v>
      </c>
      <c r="W98" s="3">
        <v>150</v>
      </c>
      <c r="X98" s="3">
        <v>151</v>
      </c>
      <c r="Y98" s="3">
        <v>143</v>
      </c>
      <c r="Z98" s="3">
        <v>220</v>
      </c>
      <c r="AA98" s="3">
        <v>140</v>
      </c>
      <c r="AB98" s="3">
        <v>120</v>
      </c>
      <c r="AC98" s="3">
        <v>152</v>
      </c>
      <c r="AD98" s="3">
        <v>181</v>
      </c>
      <c r="AE98" s="3">
        <v>164</v>
      </c>
      <c r="AF98" s="3">
        <v>204</v>
      </c>
      <c r="AG98" s="3">
        <f>SUM(Table1[[#This Row],[Senaryo 1 CSharp]:[Senaryo 10 TypeScript]])</f>
        <v>3280</v>
      </c>
    </row>
    <row r="99" spans="1:33" x14ac:dyDescent="0.25">
      <c r="A99" t="s">
        <v>29</v>
      </c>
      <c r="B99" t="s">
        <v>24</v>
      </c>
      <c r="C99" s="3">
        <v>52</v>
      </c>
      <c r="D99" s="3">
        <v>21</v>
      </c>
      <c r="E99" s="3">
        <v>42</v>
      </c>
      <c r="F99" s="3">
        <v>43</v>
      </c>
      <c r="G99" s="3">
        <v>31</v>
      </c>
      <c r="H99" s="3">
        <v>42</v>
      </c>
      <c r="I99" s="3">
        <v>25</v>
      </c>
      <c r="J99" s="3">
        <v>21</v>
      </c>
      <c r="K99" s="3">
        <v>32</v>
      </c>
      <c r="L99" s="3">
        <v>26</v>
      </c>
      <c r="M99" s="3">
        <v>21</v>
      </c>
      <c r="N99" s="3">
        <v>65</v>
      </c>
      <c r="O99" s="3">
        <v>30</v>
      </c>
      <c r="P99" s="3">
        <v>23</v>
      </c>
      <c r="Q99" s="3">
        <v>112</v>
      </c>
      <c r="R99" s="3">
        <v>49</v>
      </c>
      <c r="S99" s="3">
        <v>35</v>
      </c>
      <c r="T99" s="3">
        <v>114</v>
      </c>
      <c r="U99" s="3">
        <v>25</v>
      </c>
      <c r="V99" s="3">
        <v>20</v>
      </c>
      <c r="W99" s="3">
        <v>66</v>
      </c>
      <c r="X99" s="3">
        <v>31</v>
      </c>
      <c r="Y99" s="3">
        <v>25</v>
      </c>
      <c r="Z99" s="3">
        <v>33</v>
      </c>
      <c r="AA99" s="3">
        <v>45</v>
      </c>
      <c r="AB99" s="3">
        <v>33</v>
      </c>
      <c r="AC99" s="3">
        <v>123</v>
      </c>
      <c r="AD99" s="3">
        <v>65</v>
      </c>
      <c r="AE99" s="3">
        <v>43</v>
      </c>
      <c r="AF99" s="3">
        <v>108</v>
      </c>
      <c r="AG99" s="3">
        <f>SUM(Table1[[#This Row],[Senaryo 1 CSharp]:[Senaryo 10 TypeScript]])</f>
        <v>1401</v>
      </c>
    </row>
    <row r="100" spans="1:33" x14ac:dyDescent="0.25">
      <c r="A100" t="s">
        <v>29</v>
      </c>
      <c r="B100" t="s">
        <v>25</v>
      </c>
      <c r="C100" s="3">
        <v>26</v>
      </c>
      <c r="D100" s="3">
        <v>20</v>
      </c>
      <c r="E100" s="3">
        <v>25</v>
      </c>
      <c r="F100" s="3">
        <v>37</v>
      </c>
      <c r="G100" s="3">
        <v>29</v>
      </c>
      <c r="H100" s="3">
        <v>35</v>
      </c>
      <c r="I100" s="3">
        <v>26</v>
      </c>
      <c r="J100" s="3">
        <v>20</v>
      </c>
      <c r="K100" s="3">
        <v>25</v>
      </c>
      <c r="L100" s="3">
        <v>41</v>
      </c>
      <c r="M100" s="3">
        <v>33</v>
      </c>
      <c r="N100" s="3">
        <v>38</v>
      </c>
      <c r="O100" s="3">
        <v>51</v>
      </c>
      <c r="P100" s="3">
        <v>41</v>
      </c>
      <c r="Q100" s="3">
        <v>51</v>
      </c>
      <c r="R100" s="3">
        <v>47</v>
      </c>
      <c r="S100" s="3">
        <v>31</v>
      </c>
      <c r="T100" s="3">
        <v>46</v>
      </c>
      <c r="U100" s="3">
        <v>61</v>
      </c>
      <c r="V100" s="3">
        <v>49</v>
      </c>
      <c r="W100" s="3">
        <v>61</v>
      </c>
      <c r="X100" s="3">
        <v>38</v>
      </c>
      <c r="Y100" s="3">
        <v>29</v>
      </c>
      <c r="Z100" s="3">
        <v>36</v>
      </c>
      <c r="AA100" s="3">
        <v>58</v>
      </c>
      <c r="AB100" s="3">
        <v>45</v>
      </c>
      <c r="AC100" s="3">
        <v>54</v>
      </c>
      <c r="AD100" s="3">
        <v>28</v>
      </c>
      <c r="AE100" s="3">
        <v>22</v>
      </c>
      <c r="AF100" s="3">
        <v>26</v>
      </c>
      <c r="AG100" s="3">
        <f>SUM(Table1[[#This Row],[Senaryo 1 CSharp]:[Senaryo 10 TypeScript]])</f>
        <v>1129</v>
      </c>
    </row>
    <row r="101" spans="1:33" x14ac:dyDescent="0.25">
      <c r="A101" t="s">
        <v>29</v>
      </c>
      <c r="B101" t="s">
        <v>26</v>
      </c>
      <c r="C101" s="3">
        <v>86</v>
      </c>
      <c r="D101" s="3">
        <v>28</v>
      </c>
      <c r="E101" s="3">
        <v>33</v>
      </c>
      <c r="F101" s="3">
        <v>51</v>
      </c>
      <c r="G101" s="3">
        <v>32</v>
      </c>
      <c r="H101" s="3">
        <v>39</v>
      </c>
      <c r="I101" s="3">
        <v>36</v>
      </c>
      <c r="J101" s="3">
        <v>30</v>
      </c>
      <c r="K101" s="3">
        <v>36</v>
      </c>
      <c r="L101" s="3">
        <v>73</v>
      </c>
      <c r="M101" s="3">
        <v>38</v>
      </c>
      <c r="N101" s="3">
        <v>56</v>
      </c>
      <c r="O101" s="3">
        <v>51</v>
      </c>
      <c r="P101" s="3">
        <v>33</v>
      </c>
      <c r="Q101" s="3">
        <v>52</v>
      </c>
      <c r="R101" s="3">
        <v>67</v>
      </c>
      <c r="S101" s="3">
        <v>37</v>
      </c>
      <c r="T101" s="3">
        <v>39</v>
      </c>
      <c r="U101" s="3">
        <v>59</v>
      </c>
      <c r="V101" s="3">
        <v>28</v>
      </c>
      <c r="W101" s="3">
        <v>44</v>
      </c>
      <c r="X101" s="3">
        <v>91</v>
      </c>
      <c r="Y101" s="3">
        <v>55</v>
      </c>
      <c r="Z101" s="3">
        <v>72</v>
      </c>
      <c r="AA101" s="3">
        <v>94</v>
      </c>
      <c r="AB101" s="3">
        <v>75</v>
      </c>
      <c r="AC101" s="3">
        <v>100</v>
      </c>
      <c r="AD101" s="3">
        <v>125</v>
      </c>
      <c r="AE101" s="3">
        <v>80</v>
      </c>
      <c r="AF101" s="3">
        <v>101</v>
      </c>
      <c r="AG101" s="3">
        <f>SUM(Table1[[#This Row],[Senaryo 1 CSharp]:[Senaryo 10 TypeScript]])</f>
        <v>1741</v>
      </c>
    </row>
    <row r="102" spans="1:33" x14ac:dyDescent="0.25">
      <c r="A102" t="s">
        <v>30</v>
      </c>
      <c r="B102" t="s">
        <v>2</v>
      </c>
      <c r="C102" s="3">
        <v>34</v>
      </c>
      <c r="D102" s="3">
        <v>29</v>
      </c>
      <c r="E102" s="3">
        <v>36</v>
      </c>
      <c r="F102" s="3">
        <v>31</v>
      </c>
      <c r="G102" s="3">
        <v>27</v>
      </c>
      <c r="H102" s="3">
        <v>34</v>
      </c>
      <c r="I102" s="3">
        <v>25</v>
      </c>
      <c r="J102" s="3">
        <v>22</v>
      </c>
      <c r="K102" s="3">
        <v>27</v>
      </c>
      <c r="L102" s="3">
        <v>31</v>
      </c>
      <c r="M102" s="3">
        <v>26</v>
      </c>
      <c r="N102" s="3">
        <v>33</v>
      </c>
      <c r="O102" s="3">
        <v>32</v>
      </c>
      <c r="P102" s="3">
        <v>31</v>
      </c>
      <c r="Q102" s="3">
        <v>40</v>
      </c>
      <c r="R102" s="3">
        <v>35</v>
      </c>
      <c r="S102" s="3">
        <v>30</v>
      </c>
      <c r="T102" s="3">
        <v>35</v>
      </c>
      <c r="U102" s="3">
        <v>31</v>
      </c>
      <c r="V102" s="3">
        <v>26</v>
      </c>
      <c r="W102" s="3">
        <v>33</v>
      </c>
      <c r="X102" s="3">
        <v>21</v>
      </c>
      <c r="Y102" s="3">
        <v>19</v>
      </c>
      <c r="Z102" s="3">
        <v>25</v>
      </c>
      <c r="AA102" s="3">
        <v>32</v>
      </c>
      <c r="AB102" s="3">
        <v>26</v>
      </c>
      <c r="AC102" s="3">
        <v>34</v>
      </c>
      <c r="AD102" s="3">
        <v>32</v>
      </c>
      <c r="AE102" s="3">
        <v>28</v>
      </c>
      <c r="AF102" s="3">
        <v>29</v>
      </c>
      <c r="AG102" s="3">
        <f>SUM(Table1[[#This Row],[Senaryo 1 CSharp]:[Senaryo 10 TypeScript]])</f>
        <v>894</v>
      </c>
    </row>
    <row r="103" spans="1:33" x14ac:dyDescent="0.25">
      <c r="A103" t="s">
        <v>30</v>
      </c>
      <c r="B103" t="s">
        <v>3</v>
      </c>
      <c r="C103" s="3">
        <v>11</v>
      </c>
      <c r="D103" s="3">
        <v>12</v>
      </c>
      <c r="E103" s="3">
        <v>21</v>
      </c>
      <c r="F103" s="3">
        <v>22</v>
      </c>
      <c r="G103" s="3">
        <v>8</v>
      </c>
      <c r="H103" s="3">
        <v>9</v>
      </c>
      <c r="I103" s="3">
        <v>12</v>
      </c>
      <c r="J103" s="3">
        <v>12</v>
      </c>
      <c r="K103" s="3">
        <v>15</v>
      </c>
      <c r="L103" s="3">
        <v>22</v>
      </c>
      <c r="M103" s="3">
        <v>7</v>
      </c>
      <c r="N103" s="3">
        <v>9</v>
      </c>
      <c r="O103" s="3">
        <v>22</v>
      </c>
      <c r="P103" s="3">
        <v>8</v>
      </c>
      <c r="Q103" s="3">
        <v>9</v>
      </c>
      <c r="R103" s="3">
        <v>22</v>
      </c>
      <c r="S103" s="3">
        <v>9</v>
      </c>
      <c r="T103" s="3">
        <v>10</v>
      </c>
      <c r="U103" s="3">
        <v>22</v>
      </c>
      <c r="V103" s="3">
        <v>8</v>
      </c>
      <c r="W103" s="3">
        <v>9</v>
      </c>
      <c r="X103" s="3">
        <v>23</v>
      </c>
      <c r="Y103" s="3">
        <v>9</v>
      </c>
      <c r="Z103" s="3">
        <v>10</v>
      </c>
      <c r="AA103" s="3">
        <v>22</v>
      </c>
      <c r="AB103" s="3">
        <v>8</v>
      </c>
      <c r="AC103" s="3">
        <v>9</v>
      </c>
      <c r="AD103" s="3">
        <v>22</v>
      </c>
      <c r="AE103" s="3">
        <v>9</v>
      </c>
      <c r="AF103" s="3">
        <v>10</v>
      </c>
      <c r="AG103" s="3">
        <f>SUM(Table1[[#This Row],[Senaryo 1 CSharp]:[Senaryo 10 TypeScript]])</f>
        <v>401</v>
      </c>
    </row>
    <row r="104" spans="1:33" x14ac:dyDescent="0.25">
      <c r="A104" t="s">
        <v>30</v>
      </c>
      <c r="B104" t="s">
        <v>4</v>
      </c>
      <c r="C104" s="3">
        <v>37</v>
      </c>
      <c r="D104" s="3">
        <v>41</v>
      </c>
      <c r="E104" s="3">
        <v>51</v>
      </c>
      <c r="F104" s="3">
        <v>38</v>
      </c>
      <c r="G104" s="3">
        <v>38</v>
      </c>
      <c r="H104" s="3">
        <v>47</v>
      </c>
      <c r="I104" s="3">
        <v>31</v>
      </c>
      <c r="J104" s="3">
        <v>42</v>
      </c>
      <c r="K104" s="3">
        <v>40</v>
      </c>
      <c r="L104" s="3">
        <v>44</v>
      </c>
      <c r="M104" s="3">
        <v>40</v>
      </c>
      <c r="N104" s="3">
        <v>49</v>
      </c>
      <c r="O104" s="3">
        <v>29</v>
      </c>
      <c r="P104" s="3">
        <v>36</v>
      </c>
      <c r="Q104" s="3">
        <v>42</v>
      </c>
      <c r="R104" s="3">
        <v>34</v>
      </c>
      <c r="S104" s="3">
        <v>36</v>
      </c>
      <c r="T104" s="3">
        <v>38</v>
      </c>
      <c r="U104" s="3">
        <v>37</v>
      </c>
      <c r="V104" s="3">
        <v>34</v>
      </c>
      <c r="W104" s="3">
        <v>38</v>
      </c>
      <c r="X104" s="3">
        <v>26</v>
      </c>
      <c r="Y104" s="3">
        <v>35</v>
      </c>
      <c r="Z104" s="3">
        <v>40</v>
      </c>
      <c r="AA104" s="3">
        <v>40</v>
      </c>
      <c r="AB104" s="3">
        <v>39</v>
      </c>
      <c r="AC104" s="3">
        <v>48</v>
      </c>
      <c r="AD104" s="3">
        <v>34</v>
      </c>
      <c r="AE104" s="3">
        <v>32</v>
      </c>
      <c r="AF104" s="3">
        <v>38</v>
      </c>
      <c r="AG104" s="3">
        <f>SUM(Table1[[#This Row],[Senaryo 1 CSharp]:[Senaryo 10 TypeScript]])</f>
        <v>1154</v>
      </c>
    </row>
    <row r="105" spans="1:33" x14ac:dyDescent="0.25">
      <c r="A105" t="s">
        <v>30</v>
      </c>
      <c r="B105" t="s">
        <v>5</v>
      </c>
      <c r="C105" s="3">
        <v>1</v>
      </c>
      <c r="D105" s="3">
        <v>13</v>
      </c>
      <c r="E105" s="3">
        <v>12</v>
      </c>
      <c r="F105" s="3">
        <v>13</v>
      </c>
      <c r="G105" s="3">
        <v>13</v>
      </c>
      <c r="H105" s="3">
        <v>12</v>
      </c>
      <c r="I105" s="3">
        <v>13</v>
      </c>
      <c r="J105" s="3">
        <v>13</v>
      </c>
      <c r="K105" s="3">
        <v>12</v>
      </c>
      <c r="L105" s="3">
        <v>14</v>
      </c>
      <c r="M105" s="3">
        <v>14</v>
      </c>
      <c r="N105" s="3">
        <v>13</v>
      </c>
      <c r="O105" s="3">
        <v>14</v>
      </c>
      <c r="P105" s="3">
        <v>14</v>
      </c>
      <c r="Q105" s="3">
        <v>13</v>
      </c>
      <c r="R105" s="3">
        <v>15</v>
      </c>
      <c r="S105" s="3">
        <v>15</v>
      </c>
      <c r="T105" s="3">
        <v>14</v>
      </c>
      <c r="U105" s="3">
        <v>14</v>
      </c>
      <c r="V105" s="3">
        <v>14</v>
      </c>
      <c r="W105" s="3">
        <v>13</v>
      </c>
      <c r="X105" s="3">
        <v>14</v>
      </c>
      <c r="Y105" s="3">
        <v>14</v>
      </c>
      <c r="Z105" s="3">
        <v>13</v>
      </c>
      <c r="AA105" s="3">
        <v>14</v>
      </c>
      <c r="AB105" s="3">
        <v>14</v>
      </c>
      <c r="AC105" s="3">
        <v>13</v>
      </c>
      <c r="AD105" s="3">
        <v>14</v>
      </c>
      <c r="AE105" s="3">
        <v>14</v>
      </c>
      <c r="AF105" s="3">
        <v>13</v>
      </c>
      <c r="AG105" s="3">
        <f>SUM(Table1[[#This Row],[Senaryo 1 CSharp]:[Senaryo 10 TypeScript]])</f>
        <v>392</v>
      </c>
    </row>
    <row r="106" spans="1:33" x14ac:dyDescent="0.25">
      <c r="A106" t="s">
        <v>30</v>
      </c>
      <c r="B106" t="s">
        <v>6</v>
      </c>
      <c r="C106" s="3">
        <v>1</v>
      </c>
      <c r="D106" s="3">
        <v>5</v>
      </c>
      <c r="E106" s="3">
        <v>13</v>
      </c>
      <c r="F106" s="3">
        <v>9</v>
      </c>
      <c r="G106" s="3">
        <v>7</v>
      </c>
      <c r="H106" s="3">
        <v>10</v>
      </c>
      <c r="I106" s="3">
        <v>9</v>
      </c>
      <c r="J106" s="3">
        <v>5</v>
      </c>
      <c r="K106" s="3">
        <v>10</v>
      </c>
      <c r="L106" s="3">
        <v>9</v>
      </c>
      <c r="M106" s="3">
        <v>7</v>
      </c>
      <c r="N106" s="3">
        <v>10</v>
      </c>
      <c r="O106" s="3">
        <v>9</v>
      </c>
      <c r="P106" s="3">
        <v>5</v>
      </c>
      <c r="Q106" s="3">
        <v>10</v>
      </c>
      <c r="R106" s="3">
        <v>10</v>
      </c>
      <c r="S106" s="3">
        <v>5</v>
      </c>
      <c r="T106" s="3">
        <v>10</v>
      </c>
      <c r="U106" s="3">
        <v>9</v>
      </c>
      <c r="V106" s="3">
        <v>5</v>
      </c>
      <c r="W106" s="3">
        <v>10</v>
      </c>
      <c r="X106" s="3">
        <v>9</v>
      </c>
      <c r="Y106" s="3">
        <v>7</v>
      </c>
      <c r="Z106" s="3">
        <v>10</v>
      </c>
      <c r="AA106" s="3">
        <v>9</v>
      </c>
      <c r="AB106" s="3">
        <v>7</v>
      </c>
      <c r="AC106" s="3">
        <v>10</v>
      </c>
      <c r="AD106" s="3">
        <v>9</v>
      </c>
      <c r="AE106" s="3">
        <v>5</v>
      </c>
      <c r="AF106" s="3">
        <v>10</v>
      </c>
      <c r="AG106" s="3">
        <f>SUM(Table1[[#This Row],[Senaryo 1 CSharp]:[Senaryo 10 TypeScript]])</f>
        <v>244</v>
      </c>
    </row>
    <row r="107" spans="1:33" x14ac:dyDescent="0.25">
      <c r="A107" t="s">
        <v>30</v>
      </c>
      <c r="B107" t="s">
        <v>7</v>
      </c>
      <c r="C107" s="3">
        <v>23</v>
      </c>
      <c r="D107" s="3">
        <v>14</v>
      </c>
      <c r="E107" s="3">
        <v>23</v>
      </c>
      <c r="F107" s="3">
        <v>21</v>
      </c>
      <c r="G107" s="3">
        <v>11</v>
      </c>
      <c r="H107" s="3">
        <v>10</v>
      </c>
      <c r="I107" s="3">
        <v>24</v>
      </c>
      <c r="J107" s="3">
        <v>19</v>
      </c>
      <c r="K107" s="3">
        <v>19</v>
      </c>
      <c r="L107" s="3">
        <v>20</v>
      </c>
      <c r="M107" s="3">
        <v>13</v>
      </c>
      <c r="N107" s="3">
        <v>20</v>
      </c>
      <c r="O107" s="3">
        <v>15</v>
      </c>
      <c r="P107" s="3">
        <v>6</v>
      </c>
      <c r="Q107" s="3">
        <v>9</v>
      </c>
      <c r="R107" s="3">
        <v>22</v>
      </c>
      <c r="S107" s="3">
        <v>14</v>
      </c>
      <c r="T107" s="3">
        <v>21</v>
      </c>
      <c r="U107" s="3">
        <v>23</v>
      </c>
      <c r="V107" s="3">
        <v>13</v>
      </c>
      <c r="W107" s="3">
        <v>16</v>
      </c>
      <c r="X107" s="3">
        <v>27</v>
      </c>
      <c r="Y107" s="3">
        <v>16</v>
      </c>
      <c r="Z107" s="3">
        <v>16</v>
      </c>
      <c r="AA107" s="3">
        <v>23</v>
      </c>
      <c r="AB107" s="3">
        <v>14</v>
      </c>
      <c r="AC107" s="3">
        <v>23</v>
      </c>
      <c r="AD107" s="3">
        <v>21</v>
      </c>
      <c r="AE107" s="3">
        <v>14</v>
      </c>
      <c r="AF107" s="3">
        <v>21</v>
      </c>
      <c r="AG107" s="3">
        <f>SUM(Table1[[#This Row],[Senaryo 1 CSharp]:[Senaryo 10 TypeScript]])</f>
        <v>531</v>
      </c>
    </row>
    <row r="108" spans="1:33" x14ac:dyDescent="0.25">
      <c r="A108" t="s">
        <v>30</v>
      </c>
      <c r="B108" t="s">
        <v>8</v>
      </c>
      <c r="C108" s="3">
        <v>1</v>
      </c>
      <c r="D108" s="3">
        <v>9</v>
      </c>
      <c r="E108" s="3">
        <v>15</v>
      </c>
      <c r="F108" s="3">
        <v>18</v>
      </c>
      <c r="G108" s="3">
        <v>8</v>
      </c>
      <c r="H108" s="3">
        <v>14</v>
      </c>
      <c r="I108" s="3">
        <v>16</v>
      </c>
      <c r="J108" s="3">
        <v>7</v>
      </c>
      <c r="K108" s="3">
        <v>11</v>
      </c>
      <c r="L108" s="3">
        <v>12</v>
      </c>
      <c r="M108" s="3">
        <v>7</v>
      </c>
      <c r="N108" s="3">
        <v>9</v>
      </c>
      <c r="O108" s="3">
        <v>14</v>
      </c>
      <c r="P108" s="3">
        <v>9</v>
      </c>
      <c r="Q108" s="3">
        <v>11</v>
      </c>
      <c r="R108" s="3">
        <v>22</v>
      </c>
      <c r="S108" s="3">
        <v>12</v>
      </c>
      <c r="T108" s="3">
        <v>20</v>
      </c>
      <c r="U108" s="3">
        <v>15</v>
      </c>
      <c r="V108" s="3">
        <v>7</v>
      </c>
      <c r="W108" s="3">
        <v>12</v>
      </c>
      <c r="X108" s="3">
        <v>12</v>
      </c>
      <c r="Y108" s="3">
        <v>9</v>
      </c>
      <c r="Z108" s="3">
        <v>13</v>
      </c>
      <c r="AA108" s="3">
        <v>12</v>
      </c>
      <c r="AB108" s="3">
        <v>7</v>
      </c>
      <c r="AC108" s="3">
        <v>9</v>
      </c>
      <c r="AD108" s="3">
        <v>18</v>
      </c>
      <c r="AE108" s="3">
        <v>13</v>
      </c>
      <c r="AF108" s="3">
        <v>18</v>
      </c>
      <c r="AG108" s="3">
        <f>SUM(Table1[[#This Row],[Senaryo 1 CSharp]:[Senaryo 10 TypeScript]])</f>
        <v>360</v>
      </c>
    </row>
    <row r="109" spans="1:33" x14ac:dyDescent="0.25">
      <c r="A109" t="s">
        <v>30</v>
      </c>
      <c r="B109" t="s">
        <v>9</v>
      </c>
      <c r="C109" s="3">
        <v>8</v>
      </c>
      <c r="D109" s="3">
        <v>8</v>
      </c>
      <c r="E109" s="3">
        <v>8</v>
      </c>
      <c r="F109" s="3">
        <v>6</v>
      </c>
      <c r="G109" s="3">
        <v>6</v>
      </c>
      <c r="H109" s="3">
        <v>10</v>
      </c>
      <c r="I109" s="3">
        <v>8</v>
      </c>
      <c r="J109" s="3">
        <v>6</v>
      </c>
      <c r="K109" s="3">
        <v>7</v>
      </c>
      <c r="L109" s="3">
        <v>5</v>
      </c>
      <c r="M109" s="3">
        <v>4</v>
      </c>
      <c r="N109" s="3">
        <v>9</v>
      </c>
      <c r="O109" s="3">
        <v>7</v>
      </c>
      <c r="P109" s="3">
        <v>6</v>
      </c>
      <c r="Q109" s="3">
        <v>6</v>
      </c>
      <c r="R109" s="3">
        <v>5</v>
      </c>
      <c r="S109" s="3">
        <v>4</v>
      </c>
      <c r="T109" s="3">
        <v>8</v>
      </c>
      <c r="U109" s="3">
        <v>5</v>
      </c>
      <c r="V109" s="3">
        <v>4</v>
      </c>
      <c r="W109" s="3">
        <v>8</v>
      </c>
      <c r="X109" s="3">
        <v>5</v>
      </c>
      <c r="Y109" s="3">
        <v>4</v>
      </c>
      <c r="Z109" s="3">
        <v>4</v>
      </c>
      <c r="AA109" s="3">
        <v>5</v>
      </c>
      <c r="AB109" s="3">
        <v>4</v>
      </c>
      <c r="AC109" s="3">
        <v>8</v>
      </c>
      <c r="AD109" s="3">
        <v>5</v>
      </c>
      <c r="AE109" s="3">
        <v>5</v>
      </c>
      <c r="AF109" s="3">
        <v>9</v>
      </c>
      <c r="AG109" s="3">
        <f>SUM(Table1[[#This Row],[Senaryo 1 CSharp]:[Senaryo 10 TypeScript]])</f>
        <v>187</v>
      </c>
    </row>
    <row r="110" spans="1:33" x14ac:dyDescent="0.25">
      <c r="A110" t="s">
        <v>30</v>
      </c>
      <c r="B110" t="s">
        <v>10</v>
      </c>
      <c r="C110" s="3">
        <v>18</v>
      </c>
      <c r="D110" s="3">
        <v>11</v>
      </c>
      <c r="E110" s="3">
        <v>15</v>
      </c>
      <c r="F110" s="3">
        <v>28</v>
      </c>
      <c r="G110" s="3">
        <v>16</v>
      </c>
      <c r="H110" s="3">
        <v>20</v>
      </c>
      <c r="I110" s="3">
        <v>19</v>
      </c>
      <c r="J110" s="3">
        <v>8</v>
      </c>
      <c r="K110" s="3">
        <v>12</v>
      </c>
      <c r="L110" s="3">
        <v>16</v>
      </c>
      <c r="M110" s="3">
        <v>9</v>
      </c>
      <c r="N110" s="3">
        <v>14</v>
      </c>
      <c r="O110" s="3">
        <v>20</v>
      </c>
      <c r="P110" s="3">
        <v>10</v>
      </c>
      <c r="Q110" s="3">
        <v>13</v>
      </c>
      <c r="R110" s="3">
        <v>22</v>
      </c>
      <c r="S110" s="3">
        <v>12</v>
      </c>
      <c r="T110" s="3">
        <v>15</v>
      </c>
      <c r="U110" s="3">
        <v>19</v>
      </c>
      <c r="V110" s="3">
        <v>8</v>
      </c>
      <c r="W110" s="3">
        <v>12</v>
      </c>
      <c r="X110" s="3">
        <v>22</v>
      </c>
      <c r="Y110" s="3">
        <v>12</v>
      </c>
      <c r="Z110" s="3">
        <v>15</v>
      </c>
      <c r="AA110" s="3">
        <v>19</v>
      </c>
      <c r="AB110" s="3">
        <v>8</v>
      </c>
      <c r="AC110" s="3">
        <v>12</v>
      </c>
      <c r="AD110" s="3">
        <v>19</v>
      </c>
      <c r="AE110" s="3">
        <v>8</v>
      </c>
      <c r="AF110" s="3">
        <v>12</v>
      </c>
      <c r="AG110" s="3">
        <f>SUM(Table1[[#This Row],[Senaryo 1 CSharp]:[Senaryo 10 TypeScript]])</f>
        <v>444</v>
      </c>
    </row>
    <row r="111" spans="1:33" x14ac:dyDescent="0.25">
      <c r="A111" t="s">
        <v>30</v>
      </c>
      <c r="B111" t="s">
        <v>11</v>
      </c>
      <c r="C111" s="3">
        <v>15</v>
      </c>
      <c r="D111" s="3">
        <v>11</v>
      </c>
      <c r="E111" s="3">
        <v>14</v>
      </c>
      <c r="F111" s="3">
        <v>15</v>
      </c>
      <c r="G111" s="3">
        <v>11</v>
      </c>
      <c r="H111" s="3">
        <v>14</v>
      </c>
      <c r="I111" s="3">
        <v>15</v>
      </c>
      <c r="J111" s="3">
        <v>11</v>
      </c>
      <c r="K111" s="3">
        <v>14</v>
      </c>
      <c r="L111" s="3">
        <v>15</v>
      </c>
      <c r="M111" s="3">
        <v>11</v>
      </c>
      <c r="N111" s="3">
        <v>14</v>
      </c>
      <c r="O111" s="3">
        <v>15</v>
      </c>
      <c r="P111" s="3">
        <v>11</v>
      </c>
      <c r="Q111" s="3">
        <v>14</v>
      </c>
      <c r="R111" s="3">
        <v>15</v>
      </c>
      <c r="S111" s="3">
        <v>11</v>
      </c>
      <c r="T111" s="3">
        <v>15</v>
      </c>
      <c r="U111" s="3">
        <v>15</v>
      </c>
      <c r="V111" s="3">
        <v>11</v>
      </c>
      <c r="W111" s="3">
        <v>14</v>
      </c>
      <c r="X111" s="3">
        <v>15</v>
      </c>
      <c r="Y111" s="3">
        <v>11</v>
      </c>
      <c r="Z111" s="3">
        <v>14</v>
      </c>
      <c r="AA111" s="3">
        <v>15</v>
      </c>
      <c r="AB111" s="3">
        <v>11</v>
      </c>
      <c r="AC111" s="3">
        <v>14</v>
      </c>
      <c r="AD111" s="3">
        <v>15</v>
      </c>
      <c r="AE111" s="3">
        <v>11</v>
      </c>
      <c r="AF111" s="3">
        <v>14</v>
      </c>
      <c r="AG111" s="3">
        <f>SUM(Table1[[#This Row],[Senaryo 1 CSharp]:[Senaryo 10 TypeScript]])</f>
        <v>401</v>
      </c>
    </row>
    <row r="112" spans="1:33" x14ac:dyDescent="0.25">
      <c r="A112" t="s">
        <v>30</v>
      </c>
      <c r="B112" t="s">
        <v>12</v>
      </c>
      <c r="C112" s="3">
        <v>6</v>
      </c>
      <c r="D112" s="3">
        <v>9</v>
      </c>
      <c r="E112" s="3">
        <v>9</v>
      </c>
      <c r="F112" s="3">
        <v>6</v>
      </c>
      <c r="G112" s="3">
        <v>6</v>
      </c>
      <c r="H112" s="3">
        <v>6</v>
      </c>
      <c r="I112" s="3">
        <v>6</v>
      </c>
      <c r="J112" s="3">
        <v>6</v>
      </c>
      <c r="K112" s="3">
        <v>6</v>
      </c>
      <c r="L112" s="3">
        <v>6</v>
      </c>
      <c r="M112" s="3">
        <v>12</v>
      </c>
      <c r="N112" s="3">
        <v>16</v>
      </c>
      <c r="O112" s="3">
        <v>6</v>
      </c>
      <c r="P112" s="3">
        <v>6</v>
      </c>
      <c r="Q112" s="3">
        <v>6</v>
      </c>
      <c r="R112" s="3">
        <v>6</v>
      </c>
      <c r="S112" s="3">
        <v>9</v>
      </c>
      <c r="T112" s="3">
        <v>10</v>
      </c>
      <c r="U112" s="3">
        <v>6</v>
      </c>
      <c r="V112" s="3">
        <v>9</v>
      </c>
      <c r="W112" s="3">
        <v>10</v>
      </c>
      <c r="X112" s="3">
        <v>6</v>
      </c>
      <c r="Y112" s="3">
        <v>9</v>
      </c>
      <c r="Z112" s="3">
        <v>10</v>
      </c>
      <c r="AA112" s="3">
        <v>6</v>
      </c>
      <c r="AB112" s="3">
        <v>7</v>
      </c>
      <c r="AC112" s="3">
        <v>8</v>
      </c>
      <c r="AD112" s="3">
        <v>7</v>
      </c>
      <c r="AE112" s="3">
        <v>6</v>
      </c>
      <c r="AF112" s="3">
        <v>6</v>
      </c>
      <c r="AG112" s="3">
        <f>SUM(Table1[[#This Row],[Senaryo 1 CSharp]:[Senaryo 10 TypeScript]])</f>
        <v>227</v>
      </c>
    </row>
    <row r="113" spans="1:33" x14ac:dyDescent="0.25">
      <c r="A113" t="s">
        <v>30</v>
      </c>
      <c r="B113" t="s">
        <v>13</v>
      </c>
      <c r="C113" s="3">
        <v>16</v>
      </c>
      <c r="D113" s="3">
        <v>14</v>
      </c>
      <c r="E113" s="3">
        <v>21</v>
      </c>
      <c r="F113" s="3">
        <v>12</v>
      </c>
      <c r="G113" s="3">
        <v>12</v>
      </c>
      <c r="H113" s="3">
        <v>18</v>
      </c>
      <c r="I113" s="3">
        <v>12</v>
      </c>
      <c r="J113" s="3">
        <v>12</v>
      </c>
      <c r="K113" s="3">
        <v>18</v>
      </c>
      <c r="L113" s="3">
        <v>12</v>
      </c>
      <c r="M113" s="3">
        <v>12</v>
      </c>
      <c r="N113" s="3">
        <v>18</v>
      </c>
      <c r="O113" s="3">
        <v>12</v>
      </c>
      <c r="P113" s="3">
        <v>12</v>
      </c>
      <c r="Q113" s="3">
        <v>21</v>
      </c>
      <c r="R113" s="3">
        <v>12</v>
      </c>
      <c r="S113" s="3">
        <v>12</v>
      </c>
      <c r="T113" s="3">
        <v>21</v>
      </c>
      <c r="U113" s="3">
        <v>12</v>
      </c>
      <c r="V113" s="3">
        <v>12</v>
      </c>
      <c r="W113" s="3">
        <v>18</v>
      </c>
      <c r="X113" s="3">
        <v>12</v>
      </c>
      <c r="Y113" s="3">
        <v>12</v>
      </c>
      <c r="Z113" s="3">
        <v>21</v>
      </c>
      <c r="AA113" s="3">
        <v>12</v>
      </c>
      <c r="AB113" s="3">
        <v>12</v>
      </c>
      <c r="AC113" s="3">
        <v>18</v>
      </c>
      <c r="AD113" s="3">
        <v>12</v>
      </c>
      <c r="AE113" s="3">
        <v>12</v>
      </c>
      <c r="AF113" s="3">
        <v>18</v>
      </c>
      <c r="AG113" s="3">
        <f>SUM(Table1[[#This Row],[Senaryo 1 CSharp]:[Senaryo 10 TypeScript]])</f>
        <v>438</v>
      </c>
    </row>
    <row r="114" spans="1:33" x14ac:dyDescent="0.25">
      <c r="A114" t="s">
        <v>30</v>
      </c>
      <c r="B114" t="s">
        <v>14</v>
      </c>
      <c r="C114" s="3">
        <v>22</v>
      </c>
      <c r="D114" s="3">
        <v>13</v>
      </c>
      <c r="E114" s="3">
        <v>20</v>
      </c>
      <c r="F114" s="3">
        <v>23</v>
      </c>
      <c r="G114" s="3">
        <v>13</v>
      </c>
      <c r="H114" s="3">
        <v>20</v>
      </c>
      <c r="I114" s="3">
        <v>22</v>
      </c>
      <c r="J114" s="3">
        <v>13</v>
      </c>
      <c r="K114" s="3">
        <v>20</v>
      </c>
      <c r="L114" s="3">
        <v>22</v>
      </c>
      <c r="M114" s="3">
        <v>13</v>
      </c>
      <c r="N114" s="3">
        <v>20</v>
      </c>
      <c r="O114" s="3">
        <v>22</v>
      </c>
      <c r="P114" s="3">
        <v>13</v>
      </c>
      <c r="Q114" s="3">
        <v>20</v>
      </c>
      <c r="R114" s="3">
        <v>27</v>
      </c>
      <c r="S114" s="3">
        <v>16</v>
      </c>
      <c r="T114" s="3">
        <v>25</v>
      </c>
      <c r="U114" s="3">
        <v>23</v>
      </c>
      <c r="V114" s="3">
        <v>15</v>
      </c>
      <c r="W114" s="3">
        <v>22</v>
      </c>
      <c r="X114" s="3">
        <v>23</v>
      </c>
      <c r="Y114" s="3">
        <v>15</v>
      </c>
      <c r="Z114" s="3">
        <v>24</v>
      </c>
      <c r="AA114" s="3">
        <v>22</v>
      </c>
      <c r="AB114" s="3">
        <v>13</v>
      </c>
      <c r="AC114" s="3">
        <v>21</v>
      </c>
      <c r="AD114" s="3">
        <v>22</v>
      </c>
      <c r="AE114" s="3">
        <v>13</v>
      </c>
      <c r="AF114" s="3">
        <v>20</v>
      </c>
      <c r="AG114" s="3">
        <f>SUM(Table1[[#This Row],[Senaryo 1 CSharp]:[Senaryo 10 TypeScript]])</f>
        <v>577</v>
      </c>
    </row>
    <row r="115" spans="1:33" x14ac:dyDescent="0.25">
      <c r="A115" t="s">
        <v>30</v>
      </c>
      <c r="B115" t="s">
        <v>15</v>
      </c>
      <c r="C115" s="3">
        <v>12</v>
      </c>
      <c r="D115" s="3">
        <v>13</v>
      </c>
      <c r="E115" s="3">
        <v>11</v>
      </c>
      <c r="F115" s="3">
        <v>10</v>
      </c>
      <c r="G115" s="3">
        <v>11</v>
      </c>
      <c r="H115" s="3">
        <v>11</v>
      </c>
      <c r="I115" s="3">
        <v>9</v>
      </c>
      <c r="J115" s="3">
        <v>10</v>
      </c>
      <c r="K115" s="3">
        <v>12</v>
      </c>
      <c r="L115" s="3">
        <v>11</v>
      </c>
      <c r="M115" s="3">
        <v>15</v>
      </c>
      <c r="N115" s="3">
        <v>19</v>
      </c>
      <c r="O115" s="3">
        <v>20</v>
      </c>
      <c r="P115" s="3">
        <v>8</v>
      </c>
      <c r="Q115" s="3">
        <v>11</v>
      </c>
      <c r="R115" s="3">
        <v>15</v>
      </c>
      <c r="S115" s="3">
        <v>6</v>
      </c>
      <c r="T115" s="3">
        <v>8</v>
      </c>
      <c r="U115" s="3">
        <v>13</v>
      </c>
      <c r="V115" s="3">
        <v>11</v>
      </c>
      <c r="W115" s="3">
        <v>14</v>
      </c>
      <c r="X115" s="3">
        <v>18</v>
      </c>
      <c r="Y115" s="3">
        <v>12</v>
      </c>
      <c r="Z115" s="3">
        <v>15</v>
      </c>
      <c r="AA115" s="3">
        <v>12</v>
      </c>
      <c r="AB115" s="3">
        <v>11</v>
      </c>
      <c r="AC115" s="3">
        <v>12</v>
      </c>
      <c r="AD115" s="3">
        <v>9</v>
      </c>
      <c r="AE115" s="3">
        <v>12</v>
      </c>
      <c r="AF115" s="3">
        <v>14</v>
      </c>
      <c r="AG115" s="3">
        <f>SUM(Table1[[#This Row],[Senaryo 1 CSharp]:[Senaryo 10 TypeScript]])</f>
        <v>365</v>
      </c>
    </row>
    <row r="116" spans="1:33" x14ac:dyDescent="0.25">
      <c r="A116" t="s">
        <v>30</v>
      </c>
      <c r="B116" t="s">
        <v>16</v>
      </c>
      <c r="C116" s="3">
        <v>16</v>
      </c>
      <c r="D116" s="3">
        <v>15</v>
      </c>
      <c r="E116" s="3">
        <v>24</v>
      </c>
      <c r="F116" s="3">
        <v>16</v>
      </c>
      <c r="G116" s="3">
        <v>14</v>
      </c>
      <c r="H116" s="3">
        <v>14</v>
      </c>
      <c r="I116" s="3">
        <v>16</v>
      </c>
      <c r="J116" s="3">
        <v>14</v>
      </c>
      <c r="K116" s="3">
        <v>18</v>
      </c>
      <c r="L116" s="3">
        <v>11</v>
      </c>
      <c r="M116" s="3">
        <v>10</v>
      </c>
      <c r="N116" s="3">
        <v>10</v>
      </c>
      <c r="O116" s="3">
        <v>13</v>
      </c>
      <c r="P116" s="3">
        <v>13</v>
      </c>
      <c r="Q116" s="3">
        <v>12</v>
      </c>
      <c r="R116" s="3">
        <v>11</v>
      </c>
      <c r="S116" s="3">
        <v>11</v>
      </c>
      <c r="T116" s="3">
        <v>10</v>
      </c>
      <c r="U116" s="3">
        <v>11</v>
      </c>
      <c r="V116" s="3">
        <v>10</v>
      </c>
      <c r="W116" s="3">
        <v>13</v>
      </c>
      <c r="X116" s="3">
        <v>10</v>
      </c>
      <c r="Y116" s="3">
        <v>10</v>
      </c>
      <c r="Z116" s="3">
        <v>10</v>
      </c>
      <c r="AA116" s="3">
        <v>11</v>
      </c>
      <c r="AB116" s="3">
        <v>11</v>
      </c>
      <c r="AC116" s="3">
        <v>12</v>
      </c>
      <c r="AD116" s="3">
        <v>11</v>
      </c>
      <c r="AE116" s="3">
        <v>10</v>
      </c>
      <c r="AF116" s="3">
        <v>11</v>
      </c>
      <c r="AG116" s="3">
        <f>SUM(Table1[[#This Row],[Senaryo 1 CSharp]:[Senaryo 10 TypeScript]])</f>
        <v>378</v>
      </c>
    </row>
    <row r="117" spans="1:33" x14ac:dyDescent="0.25">
      <c r="A117" t="s">
        <v>30</v>
      </c>
      <c r="B117" t="s">
        <v>17</v>
      </c>
      <c r="C117" s="3">
        <v>15</v>
      </c>
      <c r="D117" s="3">
        <v>12</v>
      </c>
      <c r="E117" s="3">
        <v>10</v>
      </c>
      <c r="F117" s="3">
        <v>19</v>
      </c>
      <c r="G117" s="3">
        <v>15</v>
      </c>
      <c r="H117" s="3">
        <v>15</v>
      </c>
      <c r="I117" s="3">
        <v>24</v>
      </c>
      <c r="J117" s="3">
        <v>15</v>
      </c>
      <c r="K117" s="3">
        <v>16</v>
      </c>
      <c r="L117" s="3">
        <v>19</v>
      </c>
      <c r="M117" s="3">
        <v>15</v>
      </c>
      <c r="N117" s="3">
        <v>14</v>
      </c>
      <c r="O117" s="3">
        <v>15</v>
      </c>
      <c r="P117" s="3">
        <v>12</v>
      </c>
      <c r="Q117" s="3">
        <v>10</v>
      </c>
      <c r="R117" s="3">
        <v>19</v>
      </c>
      <c r="S117" s="3">
        <v>15</v>
      </c>
      <c r="T117" s="3">
        <v>14</v>
      </c>
      <c r="U117" s="3">
        <v>15</v>
      </c>
      <c r="V117" s="3">
        <v>12</v>
      </c>
      <c r="W117" s="3">
        <v>10</v>
      </c>
      <c r="X117" s="3">
        <v>19</v>
      </c>
      <c r="Y117" s="3">
        <v>15</v>
      </c>
      <c r="Z117" s="3">
        <v>14</v>
      </c>
      <c r="AA117" s="3">
        <v>19</v>
      </c>
      <c r="AB117" s="3">
        <v>15</v>
      </c>
      <c r="AC117" s="3">
        <v>14</v>
      </c>
      <c r="AD117" s="3">
        <v>19</v>
      </c>
      <c r="AE117" s="3">
        <v>15</v>
      </c>
      <c r="AF117" s="3">
        <v>14</v>
      </c>
      <c r="AG117" s="3">
        <f>SUM(Table1[[#This Row],[Senaryo 1 CSharp]:[Senaryo 10 TypeScript]])</f>
        <v>455</v>
      </c>
    </row>
    <row r="118" spans="1:33" x14ac:dyDescent="0.25">
      <c r="A118" t="s">
        <v>30</v>
      </c>
      <c r="B118" t="s">
        <v>18</v>
      </c>
      <c r="C118" s="3">
        <v>30</v>
      </c>
      <c r="D118" s="3">
        <v>19</v>
      </c>
      <c r="E118" s="3">
        <v>24</v>
      </c>
      <c r="F118" s="3">
        <v>9</v>
      </c>
      <c r="G118" s="3">
        <v>5</v>
      </c>
      <c r="H118" s="3">
        <v>10</v>
      </c>
      <c r="I118" s="3">
        <v>12</v>
      </c>
      <c r="J118" s="3">
        <v>9</v>
      </c>
      <c r="K118" s="3">
        <v>17</v>
      </c>
      <c r="L118" s="3">
        <v>14</v>
      </c>
      <c r="M118" s="3">
        <v>11</v>
      </c>
      <c r="N118" s="3">
        <v>15</v>
      </c>
      <c r="O118" s="3">
        <v>9</v>
      </c>
      <c r="P118" s="3">
        <v>7</v>
      </c>
      <c r="Q118" s="3">
        <v>11</v>
      </c>
      <c r="R118" s="3">
        <v>11</v>
      </c>
      <c r="S118" s="3">
        <v>8</v>
      </c>
      <c r="T118" s="3">
        <v>12</v>
      </c>
      <c r="U118" s="3">
        <v>9</v>
      </c>
      <c r="V118" s="3">
        <v>5</v>
      </c>
      <c r="W118" s="3">
        <v>9</v>
      </c>
      <c r="X118" s="3">
        <v>9</v>
      </c>
      <c r="Y118" s="3">
        <v>7</v>
      </c>
      <c r="Z118" s="3">
        <v>10</v>
      </c>
      <c r="AA118" s="3">
        <v>10</v>
      </c>
      <c r="AB118" s="3">
        <v>5</v>
      </c>
      <c r="AC118" s="3">
        <v>10</v>
      </c>
      <c r="AD118" s="3">
        <v>10</v>
      </c>
      <c r="AE118" s="3">
        <v>7</v>
      </c>
      <c r="AF118" s="3">
        <v>11</v>
      </c>
      <c r="AG118" s="3">
        <f>SUM(Table1[[#This Row],[Senaryo 1 CSharp]:[Senaryo 10 TypeScript]])</f>
        <v>335</v>
      </c>
    </row>
    <row r="119" spans="1:33" x14ac:dyDescent="0.25">
      <c r="A119" t="s">
        <v>30</v>
      </c>
      <c r="B119" t="s">
        <v>19</v>
      </c>
      <c r="C119" s="3">
        <v>17</v>
      </c>
      <c r="D119" s="3">
        <v>17</v>
      </c>
      <c r="E119" s="3">
        <v>17</v>
      </c>
      <c r="F119" s="3">
        <v>21</v>
      </c>
      <c r="G119" s="3">
        <v>8</v>
      </c>
      <c r="H119" s="3">
        <v>14</v>
      </c>
      <c r="I119" s="3">
        <v>15</v>
      </c>
      <c r="J119" s="3">
        <v>8</v>
      </c>
      <c r="K119" s="3">
        <v>14</v>
      </c>
      <c r="L119" s="3">
        <v>9</v>
      </c>
      <c r="M119" s="3">
        <v>7</v>
      </c>
      <c r="N119" s="3">
        <v>10</v>
      </c>
      <c r="O119" s="3">
        <v>15</v>
      </c>
      <c r="P119" s="3">
        <v>8</v>
      </c>
      <c r="Q119" s="3">
        <v>15</v>
      </c>
      <c r="R119" s="3">
        <v>21</v>
      </c>
      <c r="S119" s="3">
        <v>8</v>
      </c>
      <c r="T119" s="3">
        <v>14</v>
      </c>
      <c r="U119" s="3">
        <v>16</v>
      </c>
      <c r="V119" s="3">
        <v>10</v>
      </c>
      <c r="W119" s="3">
        <v>14</v>
      </c>
      <c r="X119" s="3">
        <v>15</v>
      </c>
      <c r="Y119" s="3">
        <v>8</v>
      </c>
      <c r="Z119" s="3">
        <v>14</v>
      </c>
      <c r="AA119" s="3">
        <v>21</v>
      </c>
      <c r="AB119" s="3">
        <v>11</v>
      </c>
      <c r="AC119" s="3">
        <v>18</v>
      </c>
      <c r="AD119" s="3">
        <v>20</v>
      </c>
      <c r="AE119" s="3">
        <v>10</v>
      </c>
      <c r="AF119" s="3">
        <v>13</v>
      </c>
      <c r="AG119" s="3">
        <f>SUM(Table1[[#This Row],[Senaryo 1 CSharp]:[Senaryo 10 TypeScript]])</f>
        <v>408</v>
      </c>
    </row>
    <row r="120" spans="1:33" x14ac:dyDescent="0.25">
      <c r="A120" t="s">
        <v>30</v>
      </c>
      <c r="B120" t="s">
        <v>20</v>
      </c>
      <c r="C120" s="3">
        <v>1</v>
      </c>
      <c r="D120" s="3">
        <v>10</v>
      </c>
      <c r="E120" s="3">
        <v>12</v>
      </c>
      <c r="F120" s="3">
        <v>10</v>
      </c>
      <c r="G120" s="3">
        <v>5</v>
      </c>
      <c r="H120" s="3">
        <v>11</v>
      </c>
      <c r="I120" s="3">
        <v>9</v>
      </c>
      <c r="J120" s="3">
        <v>12</v>
      </c>
      <c r="K120" s="3">
        <v>9</v>
      </c>
      <c r="L120" s="3">
        <v>10</v>
      </c>
      <c r="M120" s="3">
        <v>5</v>
      </c>
      <c r="N120" s="3">
        <v>9</v>
      </c>
      <c r="O120" s="3">
        <v>7</v>
      </c>
      <c r="P120" s="3">
        <v>12</v>
      </c>
      <c r="Q120" s="3">
        <v>13</v>
      </c>
      <c r="R120" s="3">
        <v>11</v>
      </c>
      <c r="S120" s="3">
        <v>5</v>
      </c>
      <c r="T120" s="3">
        <v>10</v>
      </c>
      <c r="U120" s="3">
        <v>11</v>
      </c>
      <c r="V120" s="3">
        <v>5</v>
      </c>
      <c r="W120" s="3">
        <v>11</v>
      </c>
      <c r="X120" s="3">
        <v>7</v>
      </c>
      <c r="Y120" s="3">
        <v>12</v>
      </c>
      <c r="Z120" s="3">
        <v>13</v>
      </c>
      <c r="AA120" s="3">
        <v>11</v>
      </c>
      <c r="AB120" s="3">
        <v>5</v>
      </c>
      <c r="AC120" s="3">
        <v>12</v>
      </c>
      <c r="AD120" s="3">
        <v>11</v>
      </c>
      <c r="AE120" s="3">
        <v>5</v>
      </c>
      <c r="AF120" s="3">
        <v>12</v>
      </c>
      <c r="AG120" s="3">
        <f>SUM(Table1[[#This Row],[Senaryo 1 CSharp]:[Senaryo 10 TypeScript]])</f>
        <v>276</v>
      </c>
    </row>
    <row r="121" spans="1:33" x14ac:dyDescent="0.25">
      <c r="A121" t="s">
        <v>30</v>
      </c>
      <c r="B121" t="s">
        <v>21</v>
      </c>
      <c r="C121" s="3">
        <v>18</v>
      </c>
      <c r="D121" s="3">
        <v>18</v>
      </c>
      <c r="E121" s="3">
        <v>18</v>
      </c>
      <c r="F121" s="3">
        <v>14</v>
      </c>
      <c r="G121" s="3">
        <v>10</v>
      </c>
      <c r="H121" s="3">
        <v>13</v>
      </c>
      <c r="I121" s="3">
        <v>17</v>
      </c>
      <c r="J121" s="3">
        <v>15</v>
      </c>
      <c r="K121" s="3">
        <v>14</v>
      </c>
      <c r="L121" s="3">
        <v>17</v>
      </c>
      <c r="M121" s="3">
        <v>16</v>
      </c>
      <c r="N121" s="3">
        <v>14</v>
      </c>
      <c r="O121" s="3">
        <v>16</v>
      </c>
      <c r="P121" s="3">
        <v>13</v>
      </c>
      <c r="Q121" s="3">
        <v>13</v>
      </c>
      <c r="R121" s="3">
        <v>20</v>
      </c>
      <c r="S121" s="3">
        <v>9</v>
      </c>
      <c r="T121" s="3">
        <v>13</v>
      </c>
      <c r="U121" s="3">
        <v>12</v>
      </c>
      <c r="V121" s="3">
        <v>8</v>
      </c>
      <c r="W121" s="3">
        <v>10</v>
      </c>
      <c r="X121" s="3">
        <v>17</v>
      </c>
      <c r="Y121" s="3">
        <v>15</v>
      </c>
      <c r="Z121" s="3">
        <v>14</v>
      </c>
      <c r="AA121" s="3">
        <v>11</v>
      </c>
      <c r="AB121" s="3">
        <v>8</v>
      </c>
      <c r="AC121" s="3">
        <v>9</v>
      </c>
      <c r="AD121" s="3">
        <v>11</v>
      </c>
      <c r="AE121" s="3">
        <v>7</v>
      </c>
      <c r="AF121" s="3">
        <v>9</v>
      </c>
      <c r="AG121" s="3">
        <f>SUM(Table1[[#This Row],[Senaryo 1 CSharp]:[Senaryo 10 TypeScript]])</f>
        <v>399</v>
      </c>
    </row>
    <row r="122" spans="1:33" x14ac:dyDescent="0.25">
      <c r="A122" t="s">
        <v>30</v>
      </c>
      <c r="B122" t="s">
        <v>22</v>
      </c>
      <c r="C122" s="3">
        <v>1</v>
      </c>
      <c r="D122" s="3">
        <v>13</v>
      </c>
      <c r="E122" s="3">
        <v>14</v>
      </c>
      <c r="F122" s="3">
        <v>20</v>
      </c>
      <c r="G122" s="3">
        <v>13</v>
      </c>
      <c r="H122" s="3">
        <v>14</v>
      </c>
      <c r="I122" s="3">
        <v>20</v>
      </c>
      <c r="J122" s="3">
        <v>13</v>
      </c>
      <c r="K122" s="3">
        <v>14</v>
      </c>
      <c r="L122" s="3">
        <v>20</v>
      </c>
      <c r="M122" s="3">
        <v>13</v>
      </c>
      <c r="N122" s="3">
        <v>14</v>
      </c>
      <c r="O122" s="3">
        <v>20</v>
      </c>
      <c r="P122" s="3">
        <v>13</v>
      </c>
      <c r="Q122" s="3">
        <v>14</v>
      </c>
      <c r="R122" s="3">
        <v>20</v>
      </c>
      <c r="S122" s="3">
        <v>13</v>
      </c>
      <c r="T122" s="3">
        <v>14</v>
      </c>
      <c r="U122" s="3">
        <v>20</v>
      </c>
      <c r="V122" s="3">
        <v>13</v>
      </c>
      <c r="W122" s="3">
        <v>14</v>
      </c>
      <c r="X122" s="3">
        <v>20</v>
      </c>
      <c r="Y122" s="3">
        <v>13</v>
      </c>
      <c r="Z122" s="3">
        <v>14</v>
      </c>
      <c r="AA122" s="3">
        <v>20</v>
      </c>
      <c r="AB122" s="3">
        <v>13</v>
      </c>
      <c r="AC122" s="3">
        <v>14</v>
      </c>
      <c r="AD122" s="3">
        <v>20</v>
      </c>
      <c r="AE122" s="3">
        <v>13</v>
      </c>
      <c r="AF122" s="3">
        <v>14</v>
      </c>
      <c r="AG122" s="3">
        <f>SUM(Table1[[#This Row],[Senaryo 1 CSharp]:[Senaryo 10 TypeScript]])</f>
        <v>451</v>
      </c>
    </row>
    <row r="123" spans="1:33" x14ac:dyDescent="0.25">
      <c r="A123" t="s">
        <v>30</v>
      </c>
      <c r="B123" t="s">
        <v>23</v>
      </c>
      <c r="C123" s="3">
        <v>23</v>
      </c>
      <c r="D123" s="3">
        <v>14</v>
      </c>
      <c r="E123" s="3">
        <v>17</v>
      </c>
      <c r="F123" s="3">
        <v>17</v>
      </c>
      <c r="G123" s="3">
        <v>11</v>
      </c>
      <c r="H123" s="3">
        <v>15</v>
      </c>
      <c r="I123" s="3">
        <v>22</v>
      </c>
      <c r="J123" s="3">
        <v>12</v>
      </c>
      <c r="K123" s="3">
        <v>18</v>
      </c>
      <c r="L123" s="3">
        <v>20</v>
      </c>
      <c r="M123" s="3">
        <v>12</v>
      </c>
      <c r="N123" s="3">
        <v>16</v>
      </c>
      <c r="O123" s="3">
        <v>19</v>
      </c>
      <c r="P123" s="3">
        <v>19</v>
      </c>
      <c r="Q123" s="3">
        <v>23</v>
      </c>
      <c r="R123" s="3">
        <v>23</v>
      </c>
      <c r="S123" s="3">
        <v>12</v>
      </c>
      <c r="T123" s="3">
        <v>18</v>
      </c>
      <c r="U123" s="3">
        <v>15</v>
      </c>
      <c r="V123" s="3">
        <v>11</v>
      </c>
      <c r="W123" s="3">
        <v>13</v>
      </c>
      <c r="X123" s="3">
        <v>15</v>
      </c>
      <c r="Y123" s="3">
        <v>10</v>
      </c>
      <c r="Z123" s="3">
        <v>13</v>
      </c>
      <c r="AA123" s="3">
        <v>16</v>
      </c>
      <c r="AB123" s="3">
        <v>12</v>
      </c>
      <c r="AC123" s="3">
        <v>18</v>
      </c>
      <c r="AD123" s="3">
        <v>15</v>
      </c>
      <c r="AE123" s="3">
        <v>10</v>
      </c>
      <c r="AF123" s="3">
        <v>13</v>
      </c>
      <c r="AG123" s="3">
        <f>SUM(Table1[[#This Row],[Senaryo 1 CSharp]:[Senaryo 10 TypeScript]])</f>
        <v>472</v>
      </c>
    </row>
    <row r="124" spans="1:33" x14ac:dyDescent="0.25">
      <c r="A124" t="s">
        <v>30</v>
      </c>
      <c r="B124" t="s">
        <v>24</v>
      </c>
      <c r="C124" s="3">
        <v>10</v>
      </c>
      <c r="D124" s="3">
        <v>14</v>
      </c>
      <c r="E124" s="3">
        <v>15</v>
      </c>
      <c r="F124" s="3">
        <v>9</v>
      </c>
      <c r="G124" s="3">
        <v>10</v>
      </c>
      <c r="H124" s="3">
        <v>14</v>
      </c>
      <c r="I124" s="3">
        <v>9</v>
      </c>
      <c r="J124" s="3">
        <v>10</v>
      </c>
      <c r="K124" s="3">
        <v>14</v>
      </c>
      <c r="L124" s="3">
        <v>9</v>
      </c>
      <c r="M124" s="3">
        <v>10</v>
      </c>
      <c r="N124" s="3">
        <v>14</v>
      </c>
      <c r="O124" s="3">
        <v>9</v>
      </c>
      <c r="P124" s="3">
        <v>10</v>
      </c>
      <c r="Q124" s="3">
        <v>14</v>
      </c>
      <c r="R124" s="3">
        <v>10</v>
      </c>
      <c r="S124" s="3">
        <v>15</v>
      </c>
      <c r="T124" s="3">
        <v>19</v>
      </c>
      <c r="U124" s="3">
        <v>9</v>
      </c>
      <c r="V124" s="3">
        <v>10</v>
      </c>
      <c r="W124" s="3">
        <v>14</v>
      </c>
      <c r="X124" s="3">
        <v>10</v>
      </c>
      <c r="Y124" s="3">
        <v>11</v>
      </c>
      <c r="Z124" s="3">
        <v>15</v>
      </c>
      <c r="AA124" s="3">
        <v>10</v>
      </c>
      <c r="AB124" s="3">
        <v>15</v>
      </c>
      <c r="AC124" s="3">
        <v>19</v>
      </c>
      <c r="AD124" s="3">
        <v>10</v>
      </c>
      <c r="AE124" s="3">
        <v>11</v>
      </c>
      <c r="AF124" s="3">
        <v>15</v>
      </c>
      <c r="AG124" s="3">
        <f>SUM(Table1[[#This Row],[Senaryo 1 CSharp]:[Senaryo 10 TypeScript]])</f>
        <v>364</v>
      </c>
    </row>
    <row r="125" spans="1:33" x14ac:dyDescent="0.25">
      <c r="A125" t="s">
        <v>30</v>
      </c>
      <c r="B125" t="s">
        <v>25</v>
      </c>
      <c r="C125" s="3">
        <v>17</v>
      </c>
      <c r="D125" s="3">
        <v>17</v>
      </c>
      <c r="E125" s="3">
        <v>13</v>
      </c>
      <c r="F125" s="3">
        <v>12</v>
      </c>
      <c r="G125" s="3">
        <v>21</v>
      </c>
      <c r="H125" s="3">
        <v>17</v>
      </c>
      <c r="I125" s="3">
        <v>12</v>
      </c>
      <c r="J125" s="3">
        <v>17</v>
      </c>
      <c r="K125" s="3">
        <v>13</v>
      </c>
      <c r="L125" s="3">
        <v>12</v>
      </c>
      <c r="M125" s="3">
        <v>23</v>
      </c>
      <c r="N125" s="3">
        <v>16</v>
      </c>
      <c r="O125" s="3">
        <v>13</v>
      </c>
      <c r="P125" s="3">
        <v>22</v>
      </c>
      <c r="Q125" s="3">
        <v>18</v>
      </c>
      <c r="R125" s="3">
        <v>12</v>
      </c>
      <c r="S125" s="3">
        <v>22</v>
      </c>
      <c r="T125" s="3">
        <v>17</v>
      </c>
      <c r="U125" s="3">
        <v>14</v>
      </c>
      <c r="V125" s="3">
        <v>24</v>
      </c>
      <c r="W125" s="3">
        <v>22</v>
      </c>
      <c r="X125" s="3">
        <v>12</v>
      </c>
      <c r="Y125" s="3">
        <v>17</v>
      </c>
      <c r="Z125" s="3">
        <v>13</v>
      </c>
      <c r="AA125" s="3">
        <v>19</v>
      </c>
      <c r="AB125" s="3">
        <v>24</v>
      </c>
      <c r="AC125" s="3">
        <v>22</v>
      </c>
      <c r="AD125" s="3">
        <v>12</v>
      </c>
      <c r="AE125" s="3">
        <v>17</v>
      </c>
      <c r="AF125" s="3">
        <v>13</v>
      </c>
      <c r="AG125" s="3">
        <f>SUM(Table1[[#This Row],[Senaryo 1 CSharp]:[Senaryo 10 TypeScript]])</f>
        <v>503</v>
      </c>
    </row>
    <row r="126" spans="1:33" x14ac:dyDescent="0.25">
      <c r="A126" t="s">
        <v>30</v>
      </c>
      <c r="B126" t="s">
        <v>26</v>
      </c>
      <c r="C126" s="3">
        <v>9</v>
      </c>
      <c r="D126" s="3">
        <v>10</v>
      </c>
      <c r="E126" s="3">
        <v>7</v>
      </c>
      <c r="F126" s="3">
        <v>9</v>
      </c>
      <c r="G126" s="3">
        <v>7</v>
      </c>
      <c r="H126" s="3">
        <v>6</v>
      </c>
      <c r="I126" s="3">
        <v>8</v>
      </c>
      <c r="J126" s="3">
        <v>8</v>
      </c>
      <c r="K126" s="3">
        <v>7</v>
      </c>
      <c r="L126" s="3">
        <v>8</v>
      </c>
      <c r="M126" s="3">
        <v>9</v>
      </c>
      <c r="N126" s="3">
        <v>7</v>
      </c>
      <c r="O126" s="3">
        <v>6</v>
      </c>
      <c r="P126" s="3">
        <v>7</v>
      </c>
      <c r="Q126" s="3">
        <v>6</v>
      </c>
      <c r="R126" s="3">
        <v>7</v>
      </c>
      <c r="S126" s="3">
        <v>8</v>
      </c>
      <c r="T126" s="3">
        <v>7</v>
      </c>
      <c r="U126" s="3">
        <v>6</v>
      </c>
      <c r="V126" s="3">
        <v>5</v>
      </c>
      <c r="W126" s="3">
        <v>9</v>
      </c>
      <c r="X126" s="3">
        <v>6</v>
      </c>
      <c r="Y126" s="3">
        <v>7</v>
      </c>
      <c r="Z126" s="3">
        <v>5</v>
      </c>
      <c r="AA126" s="3">
        <v>6</v>
      </c>
      <c r="AB126" s="3">
        <v>7</v>
      </c>
      <c r="AC126" s="3">
        <v>6</v>
      </c>
      <c r="AD126" s="3">
        <v>10</v>
      </c>
      <c r="AE126" s="3">
        <v>5</v>
      </c>
      <c r="AF126" s="3">
        <v>5</v>
      </c>
      <c r="AG126" s="3">
        <f>SUM(Table1[[#This Row],[Senaryo 1 CSharp]:[Senaryo 10 TypeScript]])</f>
        <v>213</v>
      </c>
    </row>
    <row r="127" spans="1:33" x14ac:dyDescent="0.25">
      <c r="A127" t="s">
        <v>62</v>
      </c>
      <c r="C127" s="3">
        <f>SUBTOTAL(109,Table1[Senaryo 1 CSharp])</f>
        <v>3375</v>
      </c>
      <c r="D127" s="3">
        <f>SUBTOTAL(109,Table1[Senaryo 1 Python])</f>
        <v>2477</v>
      </c>
      <c r="E127" s="3">
        <f>SUBTOTAL(109,Table1[Senaryo 1 TypeScript])</f>
        <v>3235</v>
      </c>
      <c r="F127" s="3">
        <f>SUBTOTAL(109,Table1[Senaryo 2 CSharp])</f>
        <v>3178</v>
      </c>
      <c r="G127" s="3">
        <f>SUBTOTAL(109,Table1[Senaryo 2 Python])</f>
        <v>2611</v>
      </c>
      <c r="H127" s="3">
        <f>SUBTOTAL(109,Table1[Senaryo 2 TypeScript])</f>
        <v>3427</v>
      </c>
      <c r="I127" s="3">
        <f>SUBTOTAL(109,Table1[Senaryo 3 CSharp])</f>
        <v>3309</v>
      </c>
      <c r="J127" s="3">
        <f>SUBTOTAL(109,Table1[Senaryo 3 Python])</f>
        <v>2813</v>
      </c>
      <c r="K127" s="3">
        <f>SUBTOTAL(109,Table1[Senaryo 3 TypeScript])</f>
        <v>3805</v>
      </c>
      <c r="L127" s="3">
        <f>SUBTOTAL(109,Table1[Senaryo 4 CSharp])</f>
        <v>3383</v>
      </c>
      <c r="M127" s="3">
        <f>SUBTOTAL(109,Table1[Senaryo 4 Python])</f>
        <v>3002</v>
      </c>
      <c r="N127" s="3">
        <f>SUBTOTAL(109,Table1[Senaryo 4 TypeScript])</f>
        <v>3957</v>
      </c>
      <c r="O127" s="3">
        <f>SUBTOTAL(109,Table1[Senaryo 5 CSharp])</f>
        <v>3624</v>
      </c>
      <c r="P127" s="3">
        <f>SUBTOTAL(109,Table1[Senaryo 5 Python])</f>
        <v>3111</v>
      </c>
      <c r="Q127" s="3">
        <f>SUBTOTAL(109,Table1[Senaryo 5 TypeScript])</f>
        <v>4313</v>
      </c>
      <c r="R127" s="3">
        <f>SUBTOTAL(109,Table1[Senaryo 6 CSharp])</f>
        <v>4178</v>
      </c>
      <c r="S127" s="3">
        <f>SUBTOTAL(109,Table1[Senaryo 6 Python])</f>
        <v>3495</v>
      </c>
      <c r="T127" s="3">
        <f>SUBTOTAL(109,Table1[Senaryo 6 TypeScript])</f>
        <v>4777</v>
      </c>
      <c r="U127" s="3">
        <f>SUBTOTAL(109,Table1[Senaryo 7 CSharp])</f>
        <v>4100</v>
      </c>
      <c r="V127" s="3">
        <f>SUBTOTAL(109,Table1[Senaryo 7 Python])</f>
        <v>3571</v>
      </c>
      <c r="W127" s="3">
        <f>SUBTOTAL(109,Table1[Senaryo 7 TypeScript])</f>
        <v>4817</v>
      </c>
      <c r="X127" s="3">
        <f>SUBTOTAL(109,Table1[Senaryo 8 CSharp])</f>
        <v>4274</v>
      </c>
      <c r="Y127" s="3">
        <f>SUBTOTAL(109,Table1[Senaryo 8 Python])</f>
        <v>4244</v>
      </c>
      <c r="Z127" s="3">
        <f>SUBTOTAL(109,Table1[Senaryo 8 TypeScript])</f>
        <v>5107</v>
      </c>
      <c r="AA127" s="3">
        <f>SUBTOTAL(109,Table1[Senaryo 9 CSharp])</f>
        <v>4502</v>
      </c>
      <c r="AB127" s="3">
        <f>SUBTOTAL(109,Table1[Senaryo 9 Python])</f>
        <v>3862</v>
      </c>
      <c r="AC127" s="3">
        <f>SUBTOTAL(109,Table1[Senaryo 9 TypeScript])</f>
        <v>5266</v>
      </c>
      <c r="AD127" s="3">
        <f>SUBTOTAL(109,Table1[Senaryo 10 CSharp])</f>
        <v>5029</v>
      </c>
      <c r="AE127" s="3">
        <f>SUBTOTAL(109,Table1[Senaryo 10 Python])</f>
        <v>4720</v>
      </c>
      <c r="AF127" s="3">
        <f>SUBTOTAL(109,Table1[Senaryo 10 TypeScript])</f>
        <v>6254</v>
      </c>
      <c r="AG127" s="3">
        <f>SUBTOTAL(109,Table1[Total])</f>
        <v>117816</v>
      </c>
    </row>
  </sheetData>
  <conditionalFormatting sqref="C2:AF1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KANMAZ</cp:lastModifiedBy>
  <dcterms:created xsi:type="dcterms:W3CDTF">2025-06-25T20:59:34Z</dcterms:created>
  <dcterms:modified xsi:type="dcterms:W3CDTF">2025-06-26T05:13:52Z</dcterms:modified>
</cp:coreProperties>
</file>