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aikazuhiro/Desktop/"/>
    </mc:Choice>
  </mc:AlternateContent>
  <xr:revisionPtr revIDLastSave="0" documentId="13_ncr:1_{90F55A3D-3316-BE49-80F0-48B7FB0C3195}" xr6:coauthVersionLast="47" xr6:coauthVersionMax="47" xr10:uidLastSave="{00000000-0000-0000-0000-000000000000}"/>
  <bookViews>
    <workbookView xWindow="220" yWindow="500" windowWidth="25440" windowHeight="14060" activeTab="1" xr2:uid="{12D086FF-E1E9-BE4F-AEB4-FB16AD22E962}"/>
  </bookViews>
  <sheets>
    <sheet name="AZ回転" sheetId="1" r:id="rId1"/>
    <sheet name="座標変換" sheetId="2" r:id="rId2"/>
    <sheet name="座標系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17" i="1"/>
  <c r="M18" i="1"/>
  <c r="M19" i="1"/>
  <c r="M16" i="1"/>
  <c r="M15" i="1"/>
  <c r="L15" i="1"/>
  <c r="B42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B46" i="1" s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B100" i="1" s="1"/>
  <c r="D100" i="1" s="1"/>
  <c r="F100" i="1" s="1"/>
  <c r="A101" i="1"/>
  <c r="B101" i="1" s="1"/>
  <c r="C101" i="1" s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B143" i="1" s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B164" i="1"/>
  <c r="D164" i="1" s="1"/>
  <c r="F164" i="1" s="1"/>
  <c r="B187" i="1"/>
  <c r="B270" i="1"/>
  <c r="B371" i="1"/>
  <c r="C8" i="2"/>
  <c r="C7" i="2"/>
  <c r="J18" i="2"/>
  <c r="K17" i="2"/>
  <c r="K18" i="2"/>
  <c r="J17" i="2"/>
  <c r="E18" i="2"/>
  <c r="G16" i="2"/>
  <c r="G18" i="2"/>
  <c r="E16" i="2"/>
  <c r="A17" i="2"/>
  <c r="B16" i="2"/>
  <c r="B17" i="2"/>
  <c r="A16" i="2"/>
  <c r="D5" i="1"/>
  <c r="E6" i="1"/>
  <c r="B109" i="1" l="1"/>
  <c r="B67" i="1"/>
  <c r="C67" i="1" s="1"/>
  <c r="B45" i="1"/>
  <c r="B299" i="1"/>
  <c r="B162" i="1"/>
  <c r="B108" i="1"/>
  <c r="C108" i="1" s="1"/>
  <c r="B54" i="1"/>
  <c r="D54" i="1" s="1"/>
  <c r="F54" i="1" s="1"/>
  <c r="B276" i="1"/>
  <c r="B244" i="1"/>
  <c r="C244" i="1" s="1"/>
  <c r="B213" i="1"/>
  <c r="B43" i="1"/>
  <c r="B295" i="1"/>
  <c r="B158" i="1"/>
  <c r="D158" i="1" s="1"/>
  <c r="F158" i="1" s="1"/>
  <c r="B74" i="1"/>
  <c r="B62" i="1"/>
  <c r="D62" i="1" s="1"/>
  <c r="F62" i="1" s="1"/>
  <c r="D42" i="1"/>
  <c r="F42" i="1" s="1"/>
  <c r="B30" i="1"/>
  <c r="C30" i="1" s="1"/>
  <c r="B32" i="1"/>
  <c r="C32" i="1" s="1"/>
  <c r="B48" i="1"/>
  <c r="B56" i="1"/>
  <c r="D56" i="1" s="1"/>
  <c r="F56" i="1" s="1"/>
  <c r="B64" i="1"/>
  <c r="B80" i="1"/>
  <c r="C80" i="1" s="1"/>
  <c r="B88" i="1"/>
  <c r="C88" i="1" s="1"/>
  <c r="B96" i="1"/>
  <c r="D96" i="1" s="1"/>
  <c r="F96" i="1" s="1"/>
  <c r="B120" i="1"/>
  <c r="C120" i="1" s="1"/>
  <c r="B128" i="1"/>
  <c r="B160" i="1"/>
  <c r="D160" i="1" s="1"/>
  <c r="F160" i="1" s="1"/>
  <c r="B168" i="1"/>
  <c r="C168" i="1" s="1"/>
  <c r="B184" i="1"/>
  <c r="B240" i="1"/>
  <c r="B256" i="1"/>
  <c r="B288" i="1"/>
  <c r="B304" i="1"/>
  <c r="D304" i="1" s="1"/>
  <c r="F304" i="1" s="1"/>
  <c r="B312" i="1"/>
  <c r="C312" i="1" s="1"/>
  <c r="B320" i="1"/>
  <c r="C320" i="1" s="1"/>
  <c r="B336" i="1"/>
  <c r="C336" i="1" s="1"/>
  <c r="B15" i="1"/>
  <c r="B25" i="1"/>
  <c r="B89" i="1"/>
  <c r="C89" i="1" s="1"/>
  <c r="B97" i="1"/>
  <c r="D97" i="1" s="1"/>
  <c r="F97" i="1" s="1"/>
  <c r="B105" i="1"/>
  <c r="B121" i="1"/>
  <c r="B153" i="1"/>
  <c r="B169" i="1"/>
  <c r="B185" i="1"/>
  <c r="D185" i="1" s="1"/>
  <c r="F185" i="1" s="1"/>
  <c r="B201" i="1"/>
  <c r="C201" i="1" s="1"/>
  <c r="B209" i="1"/>
  <c r="D209" i="1" s="1"/>
  <c r="F209" i="1" s="1"/>
  <c r="B217" i="1"/>
  <c r="B241" i="1"/>
  <c r="D241" i="1" s="1"/>
  <c r="F241" i="1" s="1"/>
  <c r="B257" i="1"/>
  <c r="B305" i="1"/>
  <c r="B313" i="1"/>
  <c r="B321" i="1"/>
  <c r="B349" i="1"/>
  <c r="D349" i="1" s="1"/>
  <c r="F349" i="1" s="1"/>
  <c r="B331" i="1"/>
  <c r="B98" i="1"/>
  <c r="B66" i="1"/>
  <c r="B22" i="1"/>
  <c r="B286" i="1"/>
  <c r="B254" i="1"/>
  <c r="B223" i="1"/>
  <c r="C223" i="1" s="1"/>
  <c r="B107" i="1"/>
  <c r="C107" i="1" s="1"/>
  <c r="B63" i="1"/>
  <c r="B31" i="1"/>
  <c r="B356" i="1"/>
  <c r="B285" i="1"/>
  <c r="B263" i="1"/>
  <c r="B231" i="1"/>
  <c r="C231" i="1" s="1"/>
  <c r="B337" i="1"/>
  <c r="B316" i="1"/>
  <c r="C316" i="1" s="1"/>
  <c r="B306" i="1"/>
  <c r="C306" i="1" s="1"/>
  <c r="B242" i="1"/>
  <c r="B221" i="1"/>
  <c r="B189" i="1"/>
  <c r="B167" i="1"/>
  <c r="B157" i="1"/>
  <c r="B135" i="1"/>
  <c r="B115" i="1"/>
  <c r="C115" i="1" s="1"/>
  <c r="B93" i="1"/>
  <c r="B83" i="1"/>
  <c r="B71" i="1"/>
  <c r="B61" i="1"/>
  <c r="B51" i="1"/>
  <c r="B119" i="1"/>
  <c r="B87" i="1"/>
  <c r="D87" i="1" s="1"/>
  <c r="F87" i="1" s="1"/>
  <c r="B55" i="1"/>
  <c r="B35" i="1"/>
  <c r="C35" i="1" s="1"/>
  <c r="B245" i="1"/>
  <c r="B225" i="1"/>
  <c r="D225" i="1" s="1"/>
  <c r="F225" i="1" s="1"/>
  <c r="B204" i="1"/>
  <c r="B182" i="1"/>
  <c r="C182" i="1" s="1"/>
  <c r="B150" i="1"/>
  <c r="B76" i="1"/>
  <c r="B34" i="1"/>
  <c r="D34" i="1" s="1"/>
  <c r="F34" i="1" s="1"/>
  <c r="B366" i="1"/>
  <c r="C366" i="1" s="1"/>
  <c r="B298" i="1"/>
  <c r="D298" i="1" s="1"/>
  <c r="F298" i="1" s="1"/>
  <c r="B266" i="1"/>
  <c r="D266" i="1" s="1"/>
  <c r="F266" i="1" s="1"/>
  <c r="B234" i="1"/>
  <c r="B95" i="1"/>
  <c r="B75" i="1"/>
  <c r="B53" i="1"/>
  <c r="D53" i="1" s="1"/>
  <c r="F53" i="1" s="1"/>
  <c r="B21" i="1"/>
  <c r="C21" i="1" s="1"/>
  <c r="B374" i="1"/>
  <c r="D374" i="1" s="1"/>
  <c r="F374" i="1" s="1"/>
  <c r="B222" i="1"/>
  <c r="D222" i="1" s="1"/>
  <c r="F222" i="1" s="1"/>
  <c r="B202" i="1"/>
  <c r="D202" i="1" s="1"/>
  <c r="B180" i="1"/>
  <c r="B170" i="1"/>
  <c r="D170" i="1" s="1"/>
  <c r="F170" i="1" s="1"/>
  <c r="B148" i="1"/>
  <c r="B52" i="1"/>
  <c r="B372" i="1"/>
  <c r="D372" i="1" s="1"/>
  <c r="F372" i="1" s="1"/>
  <c r="B354" i="1"/>
  <c r="C354" i="1" s="1"/>
  <c r="B345" i="1"/>
  <c r="C345" i="1" s="1"/>
  <c r="B303" i="1"/>
  <c r="B283" i="1"/>
  <c r="B271" i="1"/>
  <c r="B261" i="1"/>
  <c r="B251" i="1"/>
  <c r="C251" i="1" s="1"/>
  <c r="B239" i="1"/>
  <c r="C239" i="1" s="1"/>
  <c r="B198" i="1"/>
  <c r="B188" i="1"/>
  <c r="B178" i="1"/>
  <c r="B124" i="1"/>
  <c r="B92" i="1"/>
  <c r="B50" i="1"/>
  <c r="B18" i="1"/>
  <c r="C18" i="1" s="1"/>
  <c r="C270" i="1"/>
  <c r="D270" i="1"/>
  <c r="F270" i="1" s="1"/>
  <c r="B332" i="1"/>
  <c r="D332" i="1" s="1"/>
  <c r="F332" i="1" s="1"/>
  <c r="B106" i="1"/>
  <c r="B26" i="1"/>
  <c r="B323" i="1"/>
  <c r="C323" i="1" s="1"/>
  <c r="B262" i="1"/>
  <c r="D262" i="1" s="1"/>
  <c r="F262" i="1" s="1"/>
  <c r="B287" i="1"/>
  <c r="B353" i="1"/>
  <c r="B373" i="1"/>
  <c r="C373" i="1" s="1"/>
  <c r="B137" i="1"/>
  <c r="D137" i="1" s="1"/>
  <c r="F137" i="1" s="1"/>
  <c r="B176" i="1"/>
  <c r="C176" i="1" s="1"/>
  <c r="B192" i="1"/>
  <c r="D192" i="1" s="1"/>
  <c r="F192" i="1" s="1"/>
  <c r="B226" i="1"/>
  <c r="D226" i="1" s="1"/>
  <c r="B19" i="1"/>
  <c r="D19" i="1" s="1"/>
  <c r="F19" i="1" s="1"/>
  <c r="B28" i="1"/>
  <c r="D28" i="1" s="1"/>
  <c r="F28" i="1" s="1"/>
  <c r="B36" i="1"/>
  <c r="C36" i="1" s="1"/>
  <c r="B49" i="1"/>
  <c r="C49" i="1" s="1"/>
  <c r="B70" i="1"/>
  <c r="B77" i="1"/>
  <c r="D77" i="1" s="1"/>
  <c r="F77" i="1" s="1"/>
  <c r="B84" i="1"/>
  <c r="C84" i="1" s="1"/>
  <c r="B326" i="1"/>
  <c r="C326" i="1" s="1"/>
  <c r="B118" i="1"/>
  <c r="B139" i="1"/>
  <c r="B193" i="1"/>
  <c r="D193" i="1" s="1"/>
  <c r="F193" i="1" s="1"/>
  <c r="B246" i="1"/>
  <c r="D246" i="1" s="1"/>
  <c r="F246" i="1" s="1"/>
  <c r="B29" i="1"/>
  <c r="C29" i="1" s="1"/>
  <c r="B37" i="1"/>
  <c r="C37" i="1" s="1"/>
  <c r="B44" i="1"/>
  <c r="C44" i="1" s="1"/>
  <c r="B78" i="1"/>
  <c r="D78" i="1" s="1"/>
  <c r="F78" i="1" s="1"/>
  <c r="B85" i="1"/>
  <c r="C85" i="1" s="1"/>
  <c r="B91" i="1"/>
  <c r="C91" i="1" s="1"/>
  <c r="B104" i="1"/>
  <c r="D104" i="1" s="1"/>
  <c r="F104" i="1" s="1"/>
  <c r="B110" i="1"/>
  <c r="C110" i="1" s="1"/>
  <c r="B272" i="1"/>
  <c r="C272" i="1" s="1"/>
  <c r="B289" i="1"/>
  <c r="D289" i="1" s="1"/>
  <c r="F289" i="1" s="1"/>
  <c r="B327" i="1"/>
  <c r="C327" i="1" s="1"/>
  <c r="B343" i="1"/>
  <c r="C343" i="1" s="1"/>
  <c r="B361" i="1"/>
  <c r="B181" i="1"/>
  <c r="C181" i="1" s="1"/>
  <c r="B195" i="1"/>
  <c r="C195" i="1" s="1"/>
  <c r="B206" i="1"/>
  <c r="D206" i="1" s="1"/>
  <c r="F206" i="1" s="1"/>
  <c r="B230" i="1"/>
  <c r="D230" i="1" s="1"/>
  <c r="F230" i="1" s="1"/>
  <c r="B249" i="1"/>
  <c r="B20" i="1"/>
  <c r="B65" i="1"/>
  <c r="C65" i="1" s="1"/>
  <c r="B79" i="1"/>
  <c r="C79" i="1" s="1"/>
  <c r="B86" i="1"/>
  <c r="C86" i="1" s="1"/>
  <c r="B99" i="1"/>
  <c r="C99" i="1" s="1"/>
  <c r="B111" i="1"/>
  <c r="D111" i="1" s="1"/>
  <c r="F111" i="1" s="1"/>
  <c r="B151" i="1"/>
  <c r="C151" i="1" s="1"/>
  <c r="B228" i="1"/>
  <c r="D228" i="1" s="1"/>
  <c r="F228" i="1" s="1"/>
  <c r="B38" i="1"/>
  <c r="C38" i="1" s="1"/>
  <c r="B57" i="1"/>
  <c r="D57" i="1" s="1"/>
  <c r="F57" i="1" s="1"/>
  <c r="B72" i="1"/>
  <c r="D72" i="1" s="1"/>
  <c r="F72" i="1" s="1"/>
  <c r="B292" i="1"/>
  <c r="D292" i="1" s="1"/>
  <c r="F292" i="1" s="1"/>
  <c r="B329" i="1"/>
  <c r="D329" i="1" s="1"/>
  <c r="F329" i="1" s="1"/>
  <c r="B219" i="1"/>
  <c r="C219" i="1" s="1"/>
  <c r="B159" i="1"/>
  <c r="C159" i="1" s="1"/>
  <c r="B130" i="1"/>
  <c r="D130" i="1" s="1"/>
  <c r="F130" i="1" s="1"/>
  <c r="B284" i="1"/>
  <c r="D284" i="1" s="1"/>
  <c r="F284" i="1" s="1"/>
  <c r="B103" i="1"/>
  <c r="B73" i="1"/>
  <c r="C73" i="1" s="1"/>
  <c r="B214" i="1"/>
  <c r="C214" i="1" s="1"/>
  <c r="B154" i="1"/>
  <c r="C154" i="1" s="1"/>
  <c r="B348" i="1"/>
  <c r="C348" i="1" s="1"/>
  <c r="B317" i="1"/>
  <c r="D317" i="1" s="1"/>
  <c r="F317" i="1" s="1"/>
  <c r="B102" i="1"/>
  <c r="D102" i="1" s="1"/>
  <c r="F102" i="1" s="1"/>
  <c r="B69" i="1"/>
  <c r="D69" i="1" s="1"/>
  <c r="F69" i="1" s="1"/>
  <c r="B59" i="1"/>
  <c r="D59" i="1" s="1"/>
  <c r="B39" i="1"/>
  <c r="C39" i="1" s="1"/>
  <c r="B24" i="1"/>
  <c r="C24" i="1" s="1"/>
  <c r="B237" i="1"/>
  <c r="B212" i="1"/>
  <c r="D212" i="1" s="1"/>
  <c r="F212" i="1" s="1"/>
  <c r="B365" i="1"/>
  <c r="D365" i="1" s="1"/>
  <c r="F365" i="1" s="1"/>
  <c r="B294" i="1"/>
  <c r="B114" i="1"/>
  <c r="D114" i="1" s="1"/>
  <c r="F114" i="1" s="1"/>
  <c r="B41" i="1"/>
  <c r="C41" i="1" s="1"/>
  <c r="B175" i="1"/>
  <c r="C175" i="1" s="1"/>
  <c r="B352" i="1"/>
  <c r="D352" i="1" s="1"/>
  <c r="F352" i="1" s="1"/>
  <c r="B113" i="1"/>
  <c r="D113" i="1" s="1"/>
  <c r="F113" i="1" s="1"/>
  <c r="B94" i="1"/>
  <c r="C94" i="1" s="1"/>
  <c r="B82" i="1"/>
  <c r="C82" i="1" s="1"/>
  <c r="B60" i="1"/>
  <c r="B40" i="1"/>
  <c r="D40" i="1" s="1"/>
  <c r="F40" i="1" s="1"/>
  <c r="B260" i="1"/>
  <c r="C260" i="1" s="1"/>
  <c r="B173" i="1"/>
  <c r="C173" i="1" s="1"/>
  <c r="B112" i="1"/>
  <c r="C112" i="1" s="1"/>
  <c r="B90" i="1"/>
  <c r="C90" i="1" s="1"/>
  <c r="B81" i="1"/>
  <c r="C81" i="1" s="1"/>
  <c r="B68" i="1"/>
  <c r="B58" i="1"/>
  <c r="B47" i="1"/>
  <c r="D47" i="1" s="1"/>
  <c r="F47" i="1" s="1"/>
  <c r="B23" i="1"/>
  <c r="C23" i="1" s="1"/>
  <c r="B233" i="1"/>
  <c r="D233" i="1" s="1"/>
  <c r="F233" i="1" s="1"/>
  <c r="B210" i="1"/>
  <c r="C210" i="1" s="1"/>
  <c r="B144" i="1"/>
  <c r="D144" i="1" s="1"/>
  <c r="F144" i="1" s="1"/>
  <c r="B123" i="1"/>
  <c r="D123" i="1" s="1"/>
  <c r="F123" i="1" s="1"/>
  <c r="B347" i="1"/>
  <c r="C347" i="1" s="1"/>
  <c r="B310" i="1"/>
  <c r="B281" i="1"/>
  <c r="D281" i="1" s="1"/>
  <c r="A21" i="2" a="1"/>
  <c r="A21" i="2" s="1"/>
  <c r="E21" i="2" s="1" a="1"/>
  <c r="D326" i="1"/>
  <c r="F326" i="1" s="1"/>
  <c r="C202" i="1"/>
  <c r="E202" i="1" s="1"/>
  <c r="D176" i="1"/>
  <c r="F176" i="1" s="1"/>
  <c r="C222" i="1"/>
  <c r="F202" i="1"/>
  <c r="C226" i="1"/>
  <c r="B17" i="1"/>
  <c r="D17" i="1" s="1"/>
  <c r="F17" i="1" s="1"/>
  <c r="B255" i="1"/>
  <c r="B232" i="1"/>
  <c r="D232" i="1" s="1"/>
  <c r="F232" i="1" s="1"/>
  <c r="B227" i="1"/>
  <c r="B200" i="1"/>
  <c r="C200" i="1" s="1"/>
  <c r="B177" i="1"/>
  <c r="C177" i="1" s="1"/>
  <c r="B142" i="1"/>
  <c r="D142" i="1" s="1"/>
  <c r="F142" i="1" s="1"/>
  <c r="B129" i="1"/>
  <c r="D129" i="1" s="1"/>
  <c r="F129" i="1" s="1"/>
  <c r="B127" i="1"/>
  <c r="B116" i="1"/>
  <c r="D116" i="1" s="1"/>
  <c r="F116" i="1" s="1"/>
  <c r="B370" i="1"/>
  <c r="C370" i="1" s="1"/>
  <c r="B328" i="1"/>
  <c r="B315" i="1"/>
  <c r="D315" i="1" s="1"/>
  <c r="F315" i="1" s="1"/>
  <c r="B308" i="1"/>
  <c r="C308" i="1" s="1"/>
  <c r="B280" i="1"/>
  <c r="B273" i="1"/>
  <c r="B16" i="1"/>
  <c r="C16" i="1" s="1"/>
  <c r="B253" i="1"/>
  <c r="B248" i="1"/>
  <c r="B236" i="1"/>
  <c r="B224" i="1"/>
  <c r="D224" i="1" s="1"/>
  <c r="F224" i="1" s="1"/>
  <c r="B216" i="1"/>
  <c r="D216" i="1" s="1"/>
  <c r="F216" i="1" s="1"/>
  <c r="B208" i="1"/>
  <c r="B203" i="1"/>
  <c r="D203" i="1" s="1"/>
  <c r="F203" i="1" s="1"/>
  <c r="B197" i="1"/>
  <c r="B172" i="1"/>
  <c r="D172" i="1" s="1"/>
  <c r="F172" i="1" s="1"/>
  <c r="B166" i="1"/>
  <c r="D166" i="1" s="1"/>
  <c r="F166" i="1" s="1"/>
  <c r="B156" i="1"/>
  <c r="D156" i="1" s="1"/>
  <c r="F156" i="1" s="1"/>
  <c r="B141" i="1"/>
  <c r="D141" i="1" s="1"/>
  <c r="F141" i="1" s="1"/>
  <c r="B134" i="1"/>
  <c r="C134" i="1" s="1"/>
  <c r="B122" i="1"/>
  <c r="B375" i="1"/>
  <c r="C375" i="1" s="1"/>
  <c r="B364" i="1"/>
  <c r="B358" i="1"/>
  <c r="C358" i="1" s="1"/>
  <c r="B341" i="1"/>
  <c r="B325" i="1"/>
  <c r="D325" i="1" s="1"/>
  <c r="F325" i="1" s="1"/>
  <c r="B302" i="1"/>
  <c r="B297" i="1"/>
  <c r="C297" i="1" s="1"/>
  <c r="B291" i="1"/>
  <c r="B269" i="1"/>
  <c r="C269" i="1" s="1"/>
  <c r="B33" i="1"/>
  <c r="C33" i="1" s="1"/>
  <c r="B27" i="1"/>
  <c r="C27" i="1" s="1"/>
  <c r="B258" i="1"/>
  <c r="B250" i="1"/>
  <c r="B247" i="1"/>
  <c r="B235" i="1"/>
  <c r="C235" i="1" s="1"/>
  <c r="B218" i="1"/>
  <c r="B215" i="1"/>
  <c r="C215" i="1" s="1"/>
  <c r="B194" i="1"/>
  <c r="D194" i="1" s="1"/>
  <c r="F194" i="1" s="1"/>
  <c r="B183" i="1"/>
  <c r="B155" i="1"/>
  <c r="C155" i="1" s="1"/>
  <c r="B133" i="1"/>
  <c r="D133" i="1" s="1"/>
  <c r="F133" i="1" s="1"/>
  <c r="B368" i="1"/>
  <c r="C368" i="1" s="1"/>
  <c r="B363" i="1"/>
  <c r="D363" i="1" s="1"/>
  <c r="F363" i="1" s="1"/>
  <c r="B357" i="1"/>
  <c r="C357" i="1" s="1"/>
  <c r="B330" i="1"/>
  <c r="B311" i="1"/>
  <c r="C311" i="1" s="1"/>
  <c r="B279" i="1"/>
  <c r="C279" i="1" s="1"/>
  <c r="B264" i="1"/>
  <c r="D264" i="1" s="1"/>
  <c r="F264" i="1" s="1"/>
  <c r="B274" i="1"/>
  <c r="C274" i="1" s="1"/>
  <c r="B277" i="1"/>
  <c r="D277" i="1" s="1"/>
  <c r="F277" i="1" s="1"/>
  <c r="B293" i="1"/>
  <c r="B309" i="1"/>
  <c r="B334" i="1"/>
  <c r="D334" i="1" s="1"/>
  <c r="F334" i="1" s="1"/>
  <c r="B338" i="1"/>
  <c r="C338" i="1" s="1"/>
  <c r="B351" i="1"/>
  <c r="B369" i="1"/>
  <c r="B131" i="1"/>
  <c r="C131" i="1" s="1"/>
  <c r="B145" i="1"/>
  <c r="C145" i="1" s="1"/>
  <c r="B163" i="1"/>
  <c r="B174" i="1"/>
  <c r="C174" i="1" s="1"/>
  <c r="B268" i="1"/>
  <c r="D268" i="1" s="1"/>
  <c r="F268" i="1" s="1"/>
  <c r="B275" i="1"/>
  <c r="B282" i="1"/>
  <c r="B300" i="1"/>
  <c r="B318" i="1"/>
  <c r="D318" i="1" s="1"/>
  <c r="F318" i="1" s="1"/>
  <c r="B322" i="1"/>
  <c r="B324" i="1"/>
  <c r="D324" i="1" s="1"/>
  <c r="F324" i="1" s="1"/>
  <c r="B346" i="1"/>
  <c r="B359" i="1"/>
  <c r="D359" i="1" s="1"/>
  <c r="F359" i="1" s="1"/>
  <c r="B117" i="1"/>
  <c r="C117" i="1" s="1"/>
  <c r="B126" i="1"/>
  <c r="D126" i="1" s="1"/>
  <c r="F126" i="1" s="1"/>
  <c r="B132" i="1"/>
  <c r="D132" i="1" s="1"/>
  <c r="F132" i="1" s="1"/>
  <c r="B136" i="1"/>
  <c r="B140" i="1"/>
  <c r="D140" i="1" s="1"/>
  <c r="F140" i="1" s="1"/>
  <c r="B146" i="1"/>
  <c r="C146" i="1" s="1"/>
  <c r="B149" i="1"/>
  <c r="D149" i="1" s="1"/>
  <c r="F149" i="1" s="1"/>
  <c r="B152" i="1"/>
  <c r="B186" i="1"/>
  <c r="B191" i="1"/>
  <c r="C191" i="1" s="1"/>
  <c r="B196" i="1"/>
  <c r="D196" i="1" s="1"/>
  <c r="F196" i="1" s="1"/>
  <c r="B199" i="1"/>
  <c r="B205" i="1"/>
  <c r="C205" i="1" s="1"/>
  <c r="B207" i="1"/>
  <c r="B211" i="1"/>
  <c r="B265" i="1"/>
  <c r="C265" i="1" s="1"/>
  <c r="B278" i="1"/>
  <c r="C278" i="1" s="1"/>
  <c r="B296" i="1"/>
  <c r="D296" i="1" s="1"/>
  <c r="F296" i="1" s="1"/>
  <c r="B307" i="1"/>
  <c r="B314" i="1"/>
  <c r="D314" i="1" s="1"/>
  <c r="F314" i="1" s="1"/>
  <c r="B319" i="1"/>
  <c r="D319" i="1" s="1"/>
  <c r="F319" i="1" s="1"/>
  <c r="B335" i="1"/>
  <c r="B339" i="1"/>
  <c r="D339" i="1" s="1"/>
  <c r="F339" i="1" s="1"/>
  <c r="B342" i="1"/>
  <c r="D342" i="1" s="1"/>
  <c r="F342" i="1" s="1"/>
  <c r="B350" i="1"/>
  <c r="B355" i="1"/>
  <c r="B360" i="1"/>
  <c r="B259" i="1"/>
  <c r="B252" i="1"/>
  <c r="C252" i="1" s="1"/>
  <c r="B243" i="1"/>
  <c r="C243" i="1" s="1"/>
  <c r="B238" i="1"/>
  <c r="B229" i="1"/>
  <c r="B220" i="1"/>
  <c r="D220" i="1" s="1"/>
  <c r="F220" i="1" s="1"/>
  <c r="B190" i="1"/>
  <c r="B179" i="1"/>
  <c r="B171" i="1"/>
  <c r="D171" i="1" s="1"/>
  <c r="F171" i="1" s="1"/>
  <c r="B165" i="1"/>
  <c r="B161" i="1"/>
  <c r="D161" i="1" s="1"/>
  <c r="F161" i="1" s="1"/>
  <c r="B147" i="1"/>
  <c r="C147" i="1" s="1"/>
  <c r="B138" i="1"/>
  <c r="B125" i="1"/>
  <c r="C125" i="1" s="1"/>
  <c r="B367" i="1"/>
  <c r="C367" i="1" s="1"/>
  <c r="B362" i="1"/>
  <c r="C362" i="1" s="1"/>
  <c r="B344" i="1"/>
  <c r="C344" i="1" s="1"/>
  <c r="B340" i="1"/>
  <c r="D340" i="1" s="1"/>
  <c r="F340" i="1" s="1"/>
  <c r="B333" i="1"/>
  <c r="B301" i="1"/>
  <c r="C301" i="1" s="1"/>
  <c r="B290" i="1"/>
  <c r="B267" i="1"/>
  <c r="C365" i="1"/>
  <c r="D371" i="1"/>
  <c r="F371" i="1" s="1"/>
  <c r="C371" i="1"/>
  <c r="C287" i="1"/>
  <c r="D287" i="1"/>
  <c r="F287" i="1" s="1"/>
  <c r="D358" i="1"/>
  <c r="F358" i="1" s="1"/>
  <c r="C319" i="1"/>
  <c r="D273" i="1"/>
  <c r="F273" i="1" s="1"/>
  <c r="C273" i="1"/>
  <c r="C359" i="1"/>
  <c r="D347" i="1"/>
  <c r="F347" i="1" s="1"/>
  <c r="D291" i="1"/>
  <c r="F291" i="1" s="1"/>
  <c r="C291" i="1"/>
  <c r="D336" i="1"/>
  <c r="F336" i="1" s="1"/>
  <c r="C310" i="1"/>
  <c r="D310" i="1"/>
  <c r="F310" i="1" s="1"/>
  <c r="D299" i="1"/>
  <c r="F299" i="1" s="1"/>
  <c r="D280" i="1"/>
  <c r="F280" i="1" s="1"/>
  <c r="C299" i="1"/>
  <c r="C280" i="1"/>
  <c r="C277" i="1"/>
  <c r="D301" i="1"/>
  <c r="F301" i="1" s="1"/>
  <c r="D274" i="1"/>
  <c r="F274" i="1" s="1"/>
  <c r="D269" i="1"/>
  <c r="F269" i="1" s="1"/>
  <c r="D187" i="1"/>
  <c r="F187" i="1" s="1"/>
  <c r="C187" i="1"/>
  <c r="D252" i="1"/>
  <c r="F252" i="1" s="1"/>
  <c r="C225" i="1"/>
  <c r="C196" i="1"/>
  <c r="C189" i="1"/>
  <c r="D163" i="1"/>
  <c r="F163" i="1" s="1"/>
  <c r="C163" i="1"/>
  <c r="C236" i="1"/>
  <c r="D236" i="1"/>
  <c r="F236" i="1" s="1"/>
  <c r="D175" i="1"/>
  <c r="F175" i="1" s="1"/>
  <c r="D205" i="1"/>
  <c r="F205" i="1" s="1"/>
  <c r="C255" i="1"/>
  <c r="D255" i="1"/>
  <c r="F255" i="1" s="1"/>
  <c r="C137" i="1"/>
  <c r="C247" i="1"/>
  <c r="D247" i="1"/>
  <c r="F247" i="1" s="1"/>
  <c r="D189" i="1"/>
  <c r="F189" i="1" s="1"/>
  <c r="C118" i="1"/>
  <c r="D118" i="1"/>
  <c r="F118" i="1" s="1"/>
  <c r="D155" i="1"/>
  <c r="F155" i="1" s="1"/>
  <c r="D146" i="1"/>
  <c r="F146" i="1" s="1"/>
  <c r="D168" i="1"/>
  <c r="F168" i="1" s="1"/>
  <c r="D143" i="1"/>
  <c r="F143" i="1" s="1"/>
  <c r="C143" i="1"/>
  <c r="C130" i="1"/>
  <c r="C129" i="1"/>
  <c r="C164" i="1"/>
  <c r="C58" i="1"/>
  <c r="G58" i="1" s="1"/>
  <c r="D58" i="1"/>
  <c r="F58" i="1" s="1"/>
  <c r="C100" i="1"/>
  <c r="E100" i="1" s="1"/>
  <c r="H100" i="1" s="1"/>
  <c r="I100" i="1" s="1"/>
  <c r="D84" i="1"/>
  <c r="F84" i="1" s="1"/>
  <c r="C66" i="1"/>
  <c r="D66" i="1"/>
  <c r="F66" i="1" s="1"/>
  <c r="D46" i="1"/>
  <c r="F46" i="1" s="1"/>
  <c r="C46" i="1"/>
  <c r="D108" i="1"/>
  <c r="F108" i="1" s="1"/>
  <c r="C75" i="1"/>
  <c r="D75" i="1"/>
  <c r="F75" i="1" s="1"/>
  <c r="C59" i="1"/>
  <c r="D85" i="1"/>
  <c r="F85" i="1" s="1"/>
  <c r="D109" i="1"/>
  <c r="F109" i="1" s="1"/>
  <c r="C109" i="1"/>
  <c r="C42" i="1"/>
  <c r="C34" i="1"/>
  <c r="E34" i="1" s="1"/>
  <c r="H34" i="1" s="1"/>
  <c r="I34" i="1" s="1"/>
  <c r="C74" i="1"/>
  <c r="D74" i="1"/>
  <c r="F74" i="1" s="1"/>
  <c r="D32" i="1"/>
  <c r="F32" i="1" s="1"/>
  <c r="C26" i="1"/>
  <c r="D26" i="1"/>
  <c r="F26" i="1" s="1"/>
  <c r="C19" i="1"/>
  <c r="C103" i="1"/>
  <c r="D103" i="1"/>
  <c r="F103" i="1" s="1"/>
  <c r="C22" i="1"/>
  <c r="D22" i="1"/>
  <c r="F22" i="1" s="1"/>
  <c r="C31" i="1"/>
  <c r="D31" i="1"/>
  <c r="F31" i="1" s="1"/>
  <c r="C20" i="1"/>
  <c r="D20" i="1"/>
  <c r="F20" i="1" s="1"/>
  <c r="C17" i="1"/>
  <c r="D101" i="1"/>
  <c r="F101" i="1" s="1"/>
  <c r="D16" i="1"/>
  <c r="F16" i="1" s="1"/>
  <c r="C69" i="1"/>
  <c r="D67" i="1"/>
  <c r="F67" i="1" s="1"/>
  <c r="D115" i="1"/>
  <c r="F115" i="1" s="1"/>
  <c r="D110" i="1"/>
  <c r="F110" i="1" s="1"/>
  <c r="C106" i="1"/>
  <c r="D106" i="1"/>
  <c r="F106" i="1" s="1"/>
  <c r="C97" i="1"/>
  <c r="C70" i="1"/>
  <c r="D70" i="1"/>
  <c r="F70" i="1" s="1"/>
  <c r="C68" i="1"/>
  <c r="D68" i="1"/>
  <c r="F68" i="1" s="1"/>
  <c r="C96" i="1"/>
  <c r="C47" i="1"/>
  <c r="C40" i="1"/>
  <c r="C52" i="1"/>
  <c r="D52" i="1"/>
  <c r="F52" i="1" s="1"/>
  <c r="C76" i="1"/>
  <c r="D76" i="1"/>
  <c r="F76" i="1" s="1"/>
  <c r="D82" i="1"/>
  <c r="F82" i="1" s="1"/>
  <c r="C60" i="1"/>
  <c r="D60" i="1"/>
  <c r="F60" i="1" s="1"/>
  <c r="E21" i="2" l="1"/>
  <c r="E7" i="2" a="1"/>
  <c r="E7" i="2" s="1"/>
  <c r="F7" i="2" s="1"/>
  <c r="G7" i="2" s="1"/>
  <c r="J22" i="2"/>
  <c r="J21" i="2"/>
  <c r="J23" i="2" s="1"/>
  <c r="E42" i="1"/>
  <c r="H42" i="1" s="1"/>
  <c r="I42" i="1" s="1"/>
  <c r="C372" i="1"/>
  <c r="D366" i="1"/>
  <c r="F366" i="1" s="1"/>
  <c r="D89" i="1"/>
  <c r="F89" i="1" s="1"/>
  <c r="D239" i="1"/>
  <c r="F239" i="1" s="1"/>
  <c r="D338" i="1"/>
  <c r="F338" i="1" s="1"/>
  <c r="D375" i="1"/>
  <c r="F375" i="1" s="1"/>
  <c r="C230" i="1"/>
  <c r="G326" i="1"/>
  <c r="C209" i="1"/>
  <c r="C246" i="1"/>
  <c r="D214" i="1"/>
  <c r="F214" i="1" s="1"/>
  <c r="D86" i="1"/>
  <c r="F86" i="1" s="1"/>
  <c r="D73" i="1"/>
  <c r="F73" i="1" s="1"/>
  <c r="C166" i="1"/>
  <c r="D80" i="1"/>
  <c r="F80" i="1" s="1"/>
  <c r="D49" i="1"/>
  <c r="F49" i="1" s="1"/>
  <c r="D201" i="1"/>
  <c r="F201" i="1" s="1"/>
  <c r="C292" i="1"/>
  <c r="C332" i="1"/>
  <c r="D251" i="1"/>
  <c r="F251" i="1" s="1"/>
  <c r="E270" i="1"/>
  <c r="H270" i="1" s="1"/>
  <c r="I270" i="1" s="1"/>
  <c r="C212" i="1"/>
  <c r="C123" i="1"/>
  <c r="C54" i="1"/>
  <c r="D88" i="1"/>
  <c r="F88" i="1" s="1"/>
  <c r="D90" i="1"/>
  <c r="F90" i="1" s="1"/>
  <c r="C98" i="1"/>
  <c r="D98" i="1"/>
  <c r="F98" i="1" s="1"/>
  <c r="C55" i="1"/>
  <c r="D55" i="1"/>
  <c r="F55" i="1" s="1"/>
  <c r="D61" i="1"/>
  <c r="F61" i="1" s="1"/>
  <c r="C61" i="1"/>
  <c r="C254" i="1"/>
  <c r="D254" i="1"/>
  <c r="F254" i="1" s="1"/>
  <c r="D313" i="1"/>
  <c r="F313" i="1" s="1"/>
  <c r="C313" i="1"/>
  <c r="C105" i="1"/>
  <c r="D105" i="1"/>
  <c r="F105" i="1" s="1"/>
  <c r="C15" i="1"/>
  <c r="D15" i="1"/>
  <c r="F15" i="1" s="1"/>
  <c r="C276" i="1"/>
  <c r="D276" i="1"/>
  <c r="G276" i="1" s="1"/>
  <c r="D148" i="1"/>
  <c r="F148" i="1" s="1"/>
  <c r="C148" i="1"/>
  <c r="D150" i="1"/>
  <c r="F150" i="1" s="1"/>
  <c r="C150" i="1"/>
  <c r="C135" i="1"/>
  <c r="D135" i="1"/>
  <c r="F135" i="1" s="1"/>
  <c r="D25" i="1"/>
  <c r="F25" i="1" s="1"/>
  <c r="C25" i="1"/>
  <c r="E25" i="1" s="1"/>
  <c r="H25" i="1" s="1"/>
  <c r="I25" i="1" s="1"/>
  <c r="D271" i="1"/>
  <c r="F271" i="1" s="1"/>
  <c r="C271" i="1"/>
  <c r="C71" i="1"/>
  <c r="D71" i="1"/>
  <c r="F71" i="1" s="1"/>
  <c r="C285" i="1"/>
  <c r="D285" i="1"/>
  <c r="D169" i="1"/>
  <c r="F169" i="1" s="1"/>
  <c r="C169" i="1"/>
  <c r="E169" i="1" s="1"/>
  <c r="H169" i="1" s="1"/>
  <c r="I169" i="1" s="1"/>
  <c r="D240" i="1"/>
  <c r="F240" i="1" s="1"/>
  <c r="C240" i="1"/>
  <c r="D119" i="1"/>
  <c r="F119" i="1" s="1"/>
  <c r="C119" i="1"/>
  <c r="C167" i="1"/>
  <c r="D167" i="1"/>
  <c r="F167" i="1" s="1"/>
  <c r="C50" i="1"/>
  <c r="D50" i="1"/>
  <c r="F50" i="1" s="1"/>
  <c r="D303" i="1"/>
  <c r="F303" i="1" s="1"/>
  <c r="C303" i="1"/>
  <c r="D95" i="1"/>
  <c r="F95" i="1" s="1"/>
  <c r="C95" i="1"/>
  <c r="D93" i="1"/>
  <c r="F93" i="1" s="1"/>
  <c r="C93" i="1"/>
  <c r="C217" i="1"/>
  <c r="D217" i="1"/>
  <c r="F217" i="1" s="1"/>
  <c r="D153" i="1"/>
  <c r="F153" i="1" s="1"/>
  <c r="C153" i="1"/>
  <c r="D288" i="1"/>
  <c r="F288" i="1" s="1"/>
  <c r="C288" i="1"/>
  <c r="D45" i="1"/>
  <c r="F45" i="1" s="1"/>
  <c r="C45" i="1"/>
  <c r="C51" i="1"/>
  <c r="D51" i="1"/>
  <c r="F51" i="1" s="1"/>
  <c r="D121" i="1"/>
  <c r="F121" i="1" s="1"/>
  <c r="C121" i="1"/>
  <c r="D64" i="1"/>
  <c r="F64" i="1" s="1"/>
  <c r="C64" i="1"/>
  <c r="C198" i="1"/>
  <c r="D198" i="1"/>
  <c r="F198" i="1" s="1"/>
  <c r="C180" i="1"/>
  <c r="D180" i="1"/>
  <c r="F180" i="1" s="1"/>
  <c r="C204" i="1"/>
  <c r="D204" i="1"/>
  <c r="F204" i="1" s="1"/>
  <c r="C157" i="1"/>
  <c r="D157" i="1"/>
  <c r="F157" i="1" s="1"/>
  <c r="D48" i="1"/>
  <c r="F48" i="1" s="1"/>
  <c r="C48" i="1"/>
  <c r="D83" i="1"/>
  <c r="F83" i="1" s="1"/>
  <c r="C83" i="1"/>
  <c r="E83" i="1" s="1"/>
  <c r="H83" i="1" s="1"/>
  <c r="I83" i="1" s="1"/>
  <c r="C337" i="1"/>
  <c r="D337" i="1"/>
  <c r="F337" i="1" s="1"/>
  <c r="E176" i="1"/>
  <c r="H176" i="1" s="1"/>
  <c r="I176" i="1" s="1"/>
  <c r="G176" i="1"/>
  <c r="C92" i="1"/>
  <c r="D92" i="1"/>
  <c r="F92" i="1" s="1"/>
  <c r="C162" i="1"/>
  <c r="D162" i="1"/>
  <c r="F162" i="1" s="1"/>
  <c r="C283" i="1"/>
  <c r="D283" i="1"/>
  <c r="F283" i="1" s="1"/>
  <c r="C63" i="1"/>
  <c r="D63" i="1"/>
  <c r="F63" i="1" s="1"/>
  <c r="D305" i="1"/>
  <c r="F305" i="1" s="1"/>
  <c r="C305" i="1"/>
  <c r="D124" i="1"/>
  <c r="F124" i="1" s="1"/>
  <c r="C124" i="1"/>
  <c r="G124" i="1" s="1"/>
  <c r="C43" i="1"/>
  <c r="D43" i="1"/>
  <c r="F43" i="1" s="1"/>
  <c r="E230" i="1"/>
  <c r="H230" i="1" s="1"/>
  <c r="I230" i="1" s="1"/>
  <c r="C28" i="1"/>
  <c r="D30" i="1"/>
  <c r="F30" i="1" s="1"/>
  <c r="C140" i="1"/>
  <c r="E140" i="1" s="1"/>
  <c r="H140" i="1" s="1"/>
  <c r="I140" i="1" s="1"/>
  <c r="C144" i="1"/>
  <c r="E144" i="1" s="1"/>
  <c r="H144" i="1" s="1"/>
  <c r="I144" i="1" s="1"/>
  <c r="C284" i="1"/>
  <c r="G284" i="1" s="1"/>
  <c r="D343" i="1"/>
  <c r="F343" i="1" s="1"/>
  <c r="D36" i="1"/>
  <c r="F36" i="1" s="1"/>
  <c r="C111" i="1"/>
  <c r="C72" i="1"/>
  <c r="C156" i="1"/>
  <c r="C185" i="1"/>
  <c r="G185" i="1" s="1"/>
  <c r="C192" i="1"/>
  <c r="G192" i="1" s="1"/>
  <c r="G270" i="1"/>
  <c r="C262" i="1"/>
  <c r="C339" i="1"/>
  <c r="D323" i="1"/>
  <c r="F323" i="1" s="1"/>
  <c r="C266" i="1"/>
  <c r="D37" i="1"/>
  <c r="F37" i="1" s="1"/>
  <c r="C113" i="1"/>
  <c r="C78" i="1"/>
  <c r="E78" i="1" s="1"/>
  <c r="H78" i="1" s="1"/>
  <c r="I78" i="1" s="1"/>
  <c r="C62" i="1"/>
  <c r="E62" i="1" s="1"/>
  <c r="H62" i="1" s="1"/>
  <c r="I62" i="1" s="1"/>
  <c r="C264" i="1"/>
  <c r="G222" i="1"/>
  <c r="C57" i="1"/>
  <c r="D18" i="1"/>
  <c r="F18" i="1" s="1"/>
  <c r="D33" i="1"/>
  <c r="F33" i="1" s="1"/>
  <c r="D99" i="1"/>
  <c r="F99" i="1" s="1"/>
  <c r="D94" i="1"/>
  <c r="F94" i="1" s="1"/>
  <c r="C104" i="1"/>
  <c r="E104" i="1" s="1"/>
  <c r="H104" i="1" s="1"/>
  <c r="I104" i="1" s="1"/>
  <c r="C102" i="1"/>
  <c r="D44" i="1"/>
  <c r="F44" i="1" s="1"/>
  <c r="D81" i="1"/>
  <c r="F81" i="1" s="1"/>
  <c r="D107" i="1"/>
  <c r="F107" i="1" s="1"/>
  <c r="C114" i="1"/>
  <c r="G114" i="1" s="1"/>
  <c r="C142" i="1"/>
  <c r="E142" i="1" s="1"/>
  <c r="H142" i="1" s="1"/>
  <c r="I142" i="1" s="1"/>
  <c r="D191" i="1"/>
  <c r="E191" i="1" s="1"/>
  <c r="C87" i="1"/>
  <c r="C53" i="1"/>
  <c r="D344" i="1"/>
  <c r="F344" i="1" s="1"/>
  <c r="G226" i="1"/>
  <c r="D215" i="1"/>
  <c r="F215" i="1" s="1"/>
  <c r="C374" i="1"/>
  <c r="E374" i="1" s="1"/>
  <c r="H374" i="1" s="1"/>
  <c r="I374" i="1" s="1"/>
  <c r="C77" i="1"/>
  <c r="D91" i="1"/>
  <c r="F91" i="1" s="1"/>
  <c r="G34" i="1"/>
  <c r="J34" i="1" s="1"/>
  <c r="K34" i="1" s="1"/>
  <c r="C56" i="1"/>
  <c r="D29" i="1"/>
  <c r="F29" i="1" s="1"/>
  <c r="C116" i="1"/>
  <c r="E116" i="1" s="1"/>
  <c r="H116" i="1" s="1"/>
  <c r="I116" i="1" s="1"/>
  <c r="C158" i="1"/>
  <c r="D173" i="1"/>
  <c r="F173" i="1" s="1"/>
  <c r="C228" i="1"/>
  <c r="D159" i="1"/>
  <c r="F159" i="1" s="1"/>
  <c r="D311" i="1"/>
  <c r="C340" i="1"/>
  <c r="C315" i="1"/>
  <c r="G315" i="1" s="1"/>
  <c r="C289" i="1"/>
  <c r="D200" i="1"/>
  <c r="F200" i="1" s="1"/>
  <c r="D38" i="1"/>
  <c r="F38" i="1" s="1"/>
  <c r="D21" i="1"/>
  <c r="F21" i="1" s="1"/>
  <c r="D112" i="1"/>
  <c r="F112" i="1" s="1"/>
  <c r="D24" i="1"/>
  <c r="F24" i="1" s="1"/>
  <c r="D79" i="1"/>
  <c r="F79" i="1" s="1"/>
  <c r="C126" i="1"/>
  <c r="E126" i="1" s="1"/>
  <c r="H126" i="1" s="1"/>
  <c r="I126" i="1" s="1"/>
  <c r="G230" i="1"/>
  <c r="C232" i="1"/>
  <c r="E232" i="1" s="1"/>
  <c r="H232" i="1" s="1"/>
  <c r="I232" i="1" s="1"/>
  <c r="D243" i="1"/>
  <c r="F243" i="1" s="1"/>
  <c r="D312" i="1"/>
  <c r="F312" i="1" s="1"/>
  <c r="C304" i="1"/>
  <c r="G304" i="1" s="1"/>
  <c r="D219" i="1"/>
  <c r="F219" i="1" s="1"/>
  <c r="D39" i="1"/>
  <c r="F39" i="1" s="1"/>
  <c r="C133" i="1"/>
  <c r="D131" i="1"/>
  <c r="F131" i="1" s="1"/>
  <c r="C216" i="1"/>
  <c r="E216" i="1" s="1"/>
  <c r="H216" i="1" s="1"/>
  <c r="I216" i="1" s="1"/>
  <c r="C160" i="1"/>
  <c r="E160" i="1" s="1"/>
  <c r="H160" i="1" s="1"/>
  <c r="I160" i="1" s="1"/>
  <c r="D316" i="1"/>
  <c r="F316" i="1" s="1"/>
  <c r="D210" i="1"/>
  <c r="G210" i="1" s="1"/>
  <c r="D27" i="1"/>
  <c r="C161" i="1"/>
  <c r="G161" i="1" s="1"/>
  <c r="D134" i="1"/>
  <c r="F134" i="1" s="1"/>
  <c r="D368" i="1"/>
  <c r="F368" i="1" s="1"/>
  <c r="C352" i="1"/>
  <c r="G352" i="1" s="1"/>
  <c r="C281" i="1"/>
  <c r="E281" i="1" s="1"/>
  <c r="C206" i="1"/>
  <c r="F281" i="1"/>
  <c r="D367" i="1"/>
  <c r="F367" i="1" s="1"/>
  <c r="E226" i="1"/>
  <c r="D294" i="1"/>
  <c r="F294" i="1" s="1"/>
  <c r="C294" i="1"/>
  <c r="D237" i="1"/>
  <c r="F237" i="1" s="1"/>
  <c r="C237" i="1"/>
  <c r="G146" i="1"/>
  <c r="E251" i="1"/>
  <c r="H251" i="1" s="1"/>
  <c r="I251" i="1" s="1"/>
  <c r="D256" i="1"/>
  <c r="F256" i="1" s="1"/>
  <c r="C256" i="1"/>
  <c r="G323" i="1"/>
  <c r="D353" i="1"/>
  <c r="F353" i="1" s="1"/>
  <c r="C353" i="1"/>
  <c r="D154" i="1"/>
  <c r="F154" i="1" s="1"/>
  <c r="G89" i="1"/>
  <c r="D23" i="1"/>
  <c r="F23" i="1" s="1"/>
  <c r="D35" i="1"/>
  <c r="F35" i="1" s="1"/>
  <c r="D41" i="1"/>
  <c r="F41" i="1" s="1"/>
  <c r="D174" i="1"/>
  <c r="F174" i="1" s="1"/>
  <c r="D120" i="1"/>
  <c r="F120" i="1" s="1"/>
  <c r="D235" i="1"/>
  <c r="F235" i="1" s="1"/>
  <c r="G168" i="1"/>
  <c r="D117" i="1"/>
  <c r="F117" i="1" s="1"/>
  <c r="C170" i="1"/>
  <c r="D244" i="1"/>
  <c r="F244" i="1" s="1"/>
  <c r="C241" i="1"/>
  <c r="E241" i="1" s="1"/>
  <c r="H241" i="1" s="1"/>
  <c r="I241" i="1" s="1"/>
  <c r="C314" i="1"/>
  <c r="G314" i="1" s="1"/>
  <c r="D348" i="1"/>
  <c r="F348" i="1" s="1"/>
  <c r="D357" i="1"/>
  <c r="F357" i="1" s="1"/>
  <c r="D327" i="1"/>
  <c r="F327" i="1" s="1"/>
  <c r="D373" i="1"/>
  <c r="F373" i="1" s="1"/>
  <c r="D272" i="1"/>
  <c r="F272" i="1" s="1"/>
  <c r="D151" i="1"/>
  <c r="F151" i="1" s="1"/>
  <c r="D139" i="1"/>
  <c r="F139" i="1" s="1"/>
  <c r="C139" i="1"/>
  <c r="D306" i="1"/>
  <c r="F306" i="1" s="1"/>
  <c r="D65" i="1"/>
  <c r="F65" i="1" s="1"/>
  <c r="C172" i="1"/>
  <c r="G172" i="1" s="1"/>
  <c r="D260" i="1"/>
  <c r="F260" i="1" s="1"/>
  <c r="D181" i="1"/>
  <c r="D231" i="1"/>
  <c r="F231" i="1" s="1"/>
  <c r="D345" i="1"/>
  <c r="F345" i="1" s="1"/>
  <c r="D354" i="1"/>
  <c r="F354" i="1" s="1"/>
  <c r="C317" i="1"/>
  <c r="D320" i="1"/>
  <c r="F320" i="1" s="1"/>
  <c r="D370" i="1"/>
  <c r="F370" i="1" s="1"/>
  <c r="C329" i="1"/>
  <c r="G329" i="1" s="1"/>
  <c r="C233" i="1"/>
  <c r="G233" i="1" s="1"/>
  <c r="D125" i="1"/>
  <c r="F125" i="1" s="1"/>
  <c r="G202" i="1"/>
  <c r="J202" i="1" s="1"/>
  <c r="K202" i="1" s="1"/>
  <c r="C224" i="1"/>
  <c r="C149" i="1"/>
  <c r="E149" i="1" s="1"/>
  <c r="H149" i="1" s="1"/>
  <c r="I149" i="1" s="1"/>
  <c r="C298" i="1"/>
  <c r="G298" i="1" s="1"/>
  <c r="C349" i="1"/>
  <c r="C193" i="1"/>
  <c r="D195" i="1"/>
  <c r="G195" i="1" s="1"/>
  <c r="D249" i="1"/>
  <c r="F249" i="1" s="1"/>
  <c r="C249" i="1"/>
  <c r="D361" i="1"/>
  <c r="F361" i="1" s="1"/>
  <c r="C361" i="1"/>
  <c r="D355" i="1"/>
  <c r="F355" i="1" s="1"/>
  <c r="C355" i="1"/>
  <c r="C346" i="1"/>
  <c r="D346" i="1"/>
  <c r="F346" i="1" s="1"/>
  <c r="C122" i="1"/>
  <c r="D122" i="1"/>
  <c r="F122" i="1" s="1"/>
  <c r="C350" i="1"/>
  <c r="D350" i="1"/>
  <c r="F350" i="1" s="1"/>
  <c r="D331" i="1"/>
  <c r="F331" i="1" s="1"/>
  <c r="C331" i="1"/>
  <c r="C302" i="1"/>
  <c r="D302" i="1"/>
  <c r="F302" i="1" s="1"/>
  <c r="C165" i="1"/>
  <c r="D165" i="1"/>
  <c r="F165" i="1" s="1"/>
  <c r="C322" i="1"/>
  <c r="D322" i="1"/>
  <c r="F322" i="1" s="1"/>
  <c r="C369" i="1"/>
  <c r="D369" i="1"/>
  <c r="F369" i="1" s="1"/>
  <c r="C218" i="1"/>
  <c r="D218" i="1"/>
  <c r="D328" i="1"/>
  <c r="F328" i="1" s="1"/>
  <c r="C328" i="1"/>
  <c r="C178" i="1"/>
  <c r="D178" i="1"/>
  <c r="F178" i="1" s="1"/>
  <c r="G214" i="1"/>
  <c r="C141" i="1"/>
  <c r="E141" i="1" s="1"/>
  <c r="H141" i="1" s="1"/>
  <c r="I141" i="1" s="1"/>
  <c r="C220" i="1"/>
  <c r="G220" i="1" s="1"/>
  <c r="E222" i="1"/>
  <c r="H222" i="1" s="1"/>
  <c r="I222" i="1" s="1"/>
  <c r="C325" i="1"/>
  <c r="E325" i="1" s="1"/>
  <c r="H325" i="1" s="1"/>
  <c r="I325" i="1" s="1"/>
  <c r="C296" i="1"/>
  <c r="C342" i="1"/>
  <c r="D267" i="1"/>
  <c r="F267" i="1" s="1"/>
  <c r="C267" i="1"/>
  <c r="D179" i="1"/>
  <c r="F179" i="1" s="1"/>
  <c r="C179" i="1"/>
  <c r="C335" i="1"/>
  <c r="D335" i="1"/>
  <c r="F335" i="1" s="1"/>
  <c r="C207" i="1"/>
  <c r="D207" i="1"/>
  <c r="F207" i="1" s="1"/>
  <c r="C293" i="1"/>
  <c r="D293" i="1"/>
  <c r="F293" i="1" s="1"/>
  <c r="D341" i="1"/>
  <c r="F341" i="1" s="1"/>
  <c r="C341" i="1"/>
  <c r="C263" i="1"/>
  <c r="D263" i="1"/>
  <c r="F263" i="1" s="1"/>
  <c r="H202" i="1"/>
  <c r="I202" i="1" s="1"/>
  <c r="C250" i="1"/>
  <c r="D250" i="1"/>
  <c r="F250" i="1" s="1"/>
  <c r="D229" i="1"/>
  <c r="F229" i="1" s="1"/>
  <c r="C229" i="1"/>
  <c r="C136" i="1"/>
  <c r="D136" i="1"/>
  <c r="F136" i="1" s="1"/>
  <c r="D297" i="1"/>
  <c r="F297" i="1" s="1"/>
  <c r="D257" i="1"/>
  <c r="F257" i="1" s="1"/>
  <c r="C257" i="1"/>
  <c r="C194" i="1"/>
  <c r="E194" i="1" s="1"/>
  <c r="H194" i="1" s="1"/>
  <c r="I194" i="1" s="1"/>
  <c r="D279" i="1"/>
  <c r="F279" i="1" s="1"/>
  <c r="C334" i="1"/>
  <c r="G334" i="1" s="1"/>
  <c r="C128" i="1"/>
  <c r="D128" i="1"/>
  <c r="F128" i="1" s="1"/>
  <c r="C309" i="1"/>
  <c r="D309" i="1"/>
  <c r="F309" i="1" s="1"/>
  <c r="C221" i="1"/>
  <c r="D221" i="1"/>
  <c r="F221" i="1" s="1"/>
  <c r="C227" i="1"/>
  <c r="D227" i="1"/>
  <c r="F227" i="1" s="1"/>
  <c r="F226" i="1"/>
  <c r="D147" i="1"/>
  <c r="F147" i="1" s="1"/>
  <c r="D223" i="1"/>
  <c r="F223" i="1" s="1"/>
  <c r="D145" i="1"/>
  <c r="F145" i="1" s="1"/>
  <c r="D182" i="1"/>
  <c r="F182" i="1" s="1"/>
  <c r="D265" i="1"/>
  <c r="F265" i="1" s="1"/>
  <c r="C268" i="1"/>
  <c r="G268" i="1" s="1"/>
  <c r="D308" i="1"/>
  <c r="G308" i="1" s="1"/>
  <c r="E323" i="1"/>
  <c r="D362" i="1"/>
  <c r="F362" i="1" s="1"/>
  <c r="D290" i="1"/>
  <c r="F290" i="1" s="1"/>
  <c r="C290" i="1"/>
  <c r="C188" i="1"/>
  <c r="D188" i="1"/>
  <c r="D152" i="1"/>
  <c r="F152" i="1" s="1"/>
  <c r="C152" i="1"/>
  <c r="C351" i="1"/>
  <c r="D351" i="1"/>
  <c r="F351" i="1" s="1"/>
  <c r="D242" i="1"/>
  <c r="F242" i="1" s="1"/>
  <c r="C242" i="1"/>
  <c r="C127" i="1"/>
  <c r="D127" i="1"/>
  <c r="F127" i="1" s="1"/>
  <c r="C234" i="1"/>
  <c r="D234" i="1"/>
  <c r="E326" i="1"/>
  <c r="H326" i="1" s="1"/>
  <c r="I326" i="1" s="1"/>
  <c r="C333" i="1"/>
  <c r="D333" i="1"/>
  <c r="F333" i="1" s="1"/>
  <c r="D282" i="1"/>
  <c r="F282" i="1" s="1"/>
  <c r="C282" i="1"/>
  <c r="C248" i="1"/>
  <c r="D248" i="1"/>
  <c r="F248" i="1" s="1"/>
  <c r="C186" i="1"/>
  <c r="D186" i="1"/>
  <c r="F186" i="1" s="1"/>
  <c r="D208" i="1"/>
  <c r="F208" i="1" s="1"/>
  <c r="C208" i="1"/>
  <c r="E373" i="1"/>
  <c r="C324" i="1"/>
  <c r="G324" i="1" s="1"/>
  <c r="C238" i="1"/>
  <c r="D238" i="1"/>
  <c r="F238" i="1" s="1"/>
  <c r="C321" i="1"/>
  <c r="D321" i="1"/>
  <c r="F321" i="1" s="1"/>
  <c r="G73" i="1"/>
  <c r="D211" i="1"/>
  <c r="F211" i="1" s="1"/>
  <c r="C211" i="1"/>
  <c r="C356" i="1"/>
  <c r="D356" i="1"/>
  <c r="F356" i="1" s="1"/>
  <c r="D177" i="1"/>
  <c r="F177" i="1" s="1"/>
  <c r="C203" i="1"/>
  <c r="E203" i="1" s="1"/>
  <c r="H203" i="1" s="1"/>
  <c r="I203" i="1" s="1"/>
  <c r="G251" i="1"/>
  <c r="C171" i="1"/>
  <c r="E171" i="1" s="1"/>
  <c r="H171" i="1" s="1"/>
  <c r="I171" i="1" s="1"/>
  <c r="E135" i="1"/>
  <c r="D278" i="1"/>
  <c r="F278" i="1" s="1"/>
  <c r="E306" i="1"/>
  <c r="C318" i="1"/>
  <c r="G318" i="1" s="1"/>
  <c r="C363" i="1"/>
  <c r="E363" i="1" s="1"/>
  <c r="H363" i="1" s="1"/>
  <c r="I363" i="1" s="1"/>
  <c r="E347" i="1"/>
  <c r="H347" i="1" s="1"/>
  <c r="I347" i="1" s="1"/>
  <c r="C190" i="1"/>
  <c r="D190" i="1"/>
  <c r="F190" i="1" s="1"/>
  <c r="C259" i="1"/>
  <c r="D259" i="1"/>
  <c r="F259" i="1" s="1"/>
  <c r="C199" i="1"/>
  <c r="D199" i="1"/>
  <c r="F199" i="1" s="1"/>
  <c r="D300" i="1"/>
  <c r="F300" i="1" s="1"/>
  <c r="C300" i="1"/>
  <c r="C330" i="1"/>
  <c r="D330" i="1"/>
  <c r="D364" i="1"/>
  <c r="F364" i="1" s="1"/>
  <c r="C364" i="1"/>
  <c r="C275" i="1"/>
  <c r="D275" i="1"/>
  <c r="F275" i="1" s="1"/>
  <c r="C261" i="1"/>
  <c r="D261" i="1"/>
  <c r="F261" i="1" s="1"/>
  <c r="D258" i="1"/>
  <c r="F258" i="1" s="1"/>
  <c r="C258" i="1"/>
  <c r="C253" i="1"/>
  <c r="D253" i="1"/>
  <c r="F253" i="1" s="1"/>
  <c r="D184" i="1"/>
  <c r="F184" i="1" s="1"/>
  <c r="C184" i="1"/>
  <c r="C295" i="1"/>
  <c r="D295" i="1"/>
  <c r="F295" i="1" s="1"/>
  <c r="E58" i="1"/>
  <c r="H58" i="1" s="1"/>
  <c r="I58" i="1" s="1"/>
  <c r="G85" i="1"/>
  <c r="G108" i="1"/>
  <c r="E73" i="1"/>
  <c r="C132" i="1"/>
  <c r="G132" i="1" s="1"/>
  <c r="E175" i="1"/>
  <c r="H175" i="1" s="1"/>
  <c r="I175" i="1" s="1"/>
  <c r="G373" i="1"/>
  <c r="G347" i="1"/>
  <c r="C138" i="1"/>
  <c r="D138" i="1"/>
  <c r="F138" i="1" s="1"/>
  <c r="C213" i="1"/>
  <c r="D213" i="1"/>
  <c r="F213" i="1" s="1"/>
  <c r="C360" i="1"/>
  <c r="D360" i="1"/>
  <c r="F360" i="1" s="1"/>
  <c r="C307" i="1"/>
  <c r="D307" i="1"/>
  <c r="F307" i="1" s="1"/>
  <c r="D286" i="1"/>
  <c r="F286" i="1" s="1"/>
  <c r="C286" i="1"/>
  <c r="C183" i="1"/>
  <c r="D183" i="1"/>
  <c r="F183" i="1" s="1"/>
  <c r="C197" i="1"/>
  <c r="D197" i="1"/>
  <c r="F197" i="1" s="1"/>
  <c r="C245" i="1"/>
  <c r="D245" i="1"/>
  <c r="F245" i="1" s="1"/>
  <c r="E206" i="1"/>
  <c r="H206" i="1" s="1"/>
  <c r="I206" i="1" s="1"/>
  <c r="G206" i="1"/>
  <c r="E269" i="1"/>
  <c r="H269" i="1" s="1"/>
  <c r="I269" i="1" s="1"/>
  <c r="G269" i="1"/>
  <c r="E266" i="1"/>
  <c r="H266" i="1" s="1"/>
  <c r="I266" i="1" s="1"/>
  <c r="G266" i="1"/>
  <c r="G262" i="1"/>
  <c r="E262" i="1"/>
  <c r="H262" i="1" s="1"/>
  <c r="I262" i="1" s="1"/>
  <c r="E274" i="1"/>
  <c r="H274" i="1" s="1"/>
  <c r="I274" i="1" s="1"/>
  <c r="E314" i="1"/>
  <c r="H314" i="1" s="1"/>
  <c r="I314" i="1" s="1"/>
  <c r="E343" i="1"/>
  <c r="H343" i="1" s="1"/>
  <c r="I343" i="1" s="1"/>
  <c r="E301" i="1"/>
  <c r="H301" i="1" s="1"/>
  <c r="I301" i="1" s="1"/>
  <c r="G301" i="1"/>
  <c r="E277" i="1"/>
  <c r="H277" i="1" s="1"/>
  <c r="I277" i="1" s="1"/>
  <c r="G277" i="1"/>
  <c r="E265" i="1"/>
  <c r="E339" i="1"/>
  <c r="H339" i="1" s="1"/>
  <c r="I339" i="1" s="1"/>
  <c r="G339" i="1"/>
  <c r="G343" i="1"/>
  <c r="E284" i="1"/>
  <c r="H284" i="1" s="1"/>
  <c r="I284" i="1" s="1"/>
  <c r="G280" i="1"/>
  <c r="E280" i="1"/>
  <c r="H280" i="1" s="1"/>
  <c r="I280" i="1" s="1"/>
  <c r="E340" i="1"/>
  <c r="H340" i="1" s="1"/>
  <c r="I340" i="1" s="1"/>
  <c r="G340" i="1"/>
  <c r="G305" i="1"/>
  <c r="E264" i="1"/>
  <c r="H264" i="1" s="1"/>
  <c r="I264" i="1" s="1"/>
  <c r="G264" i="1"/>
  <c r="G316" i="1"/>
  <c r="E316" i="1"/>
  <c r="H316" i="1" s="1"/>
  <c r="I316" i="1" s="1"/>
  <c r="E313" i="1"/>
  <c r="H313" i="1" s="1"/>
  <c r="I313" i="1" s="1"/>
  <c r="G313" i="1"/>
  <c r="G342" i="1"/>
  <c r="E342" i="1"/>
  <c r="H342" i="1" s="1"/>
  <c r="I342" i="1" s="1"/>
  <c r="G375" i="1"/>
  <c r="E375" i="1"/>
  <c r="G283" i="1"/>
  <c r="E283" i="1"/>
  <c r="H283" i="1" s="1"/>
  <c r="I283" i="1" s="1"/>
  <c r="E296" i="1"/>
  <c r="H296" i="1" s="1"/>
  <c r="I296" i="1" s="1"/>
  <c r="G296" i="1"/>
  <c r="G337" i="1"/>
  <c r="E359" i="1"/>
  <c r="H359" i="1" s="1"/>
  <c r="I359" i="1" s="1"/>
  <c r="G359" i="1"/>
  <c r="E344" i="1"/>
  <c r="H344" i="1" s="1"/>
  <c r="I344" i="1" s="1"/>
  <c r="G344" i="1"/>
  <c r="G291" i="1"/>
  <c r="E291" i="1"/>
  <c r="H291" i="1" s="1"/>
  <c r="I291" i="1" s="1"/>
  <c r="G319" i="1"/>
  <c r="E319" i="1"/>
  <c r="H319" i="1" s="1"/>
  <c r="I319" i="1" s="1"/>
  <c r="E287" i="1"/>
  <c r="H287" i="1" s="1"/>
  <c r="I287" i="1" s="1"/>
  <c r="G287" i="1"/>
  <c r="E318" i="1"/>
  <c r="H318" i="1" s="1"/>
  <c r="I318" i="1" s="1"/>
  <c r="E365" i="1"/>
  <c r="H365" i="1" s="1"/>
  <c r="I365" i="1" s="1"/>
  <c r="G365" i="1"/>
  <c r="G366" i="1"/>
  <c r="E366" i="1"/>
  <c r="H366" i="1" s="1"/>
  <c r="I366" i="1" s="1"/>
  <c r="E292" i="1"/>
  <c r="H292" i="1" s="1"/>
  <c r="I292" i="1" s="1"/>
  <c r="G292" i="1"/>
  <c r="E288" i="1"/>
  <c r="G288" i="1"/>
  <c r="E276" i="1"/>
  <c r="E310" i="1"/>
  <c r="H310" i="1" s="1"/>
  <c r="I310" i="1" s="1"/>
  <c r="G310" i="1"/>
  <c r="G274" i="1"/>
  <c r="E349" i="1"/>
  <c r="H349" i="1" s="1"/>
  <c r="I349" i="1" s="1"/>
  <c r="G349" i="1"/>
  <c r="G338" i="1"/>
  <c r="E338" i="1"/>
  <c r="G336" i="1"/>
  <c r="G357" i="1"/>
  <c r="E337" i="1"/>
  <c r="H337" i="1" s="1"/>
  <c r="I337" i="1" s="1"/>
  <c r="E311" i="1"/>
  <c r="F311" i="1"/>
  <c r="G311" i="1"/>
  <c r="G299" i="1"/>
  <c r="E299" i="1"/>
  <c r="H299" i="1" s="1"/>
  <c r="I299" i="1" s="1"/>
  <c r="G271" i="1"/>
  <c r="E271" i="1"/>
  <c r="H271" i="1" s="1"/>
  <c r="I271" i="1" s="1"/>
  <c r="G303" i="1"/>
  <c r="E303" i="1"/>
  <c r="H303" i="1" s="1"/>
  <c r="I303" i="1" s="1"/>
  <c r="E273" i="1"/>
  <c r="H273" i="1" s="1"/>
  <c r="I273" i="1" s="1"/>
  <c r="G273" i="1"/>
  <c r="G317" i="1"/>
  <c r="E317" i="1"/>
  <c r="H317" i="1" s="1"/>
  <c r="I317" i="1" s="1"/>
  <c r="G332" i="1"/>
  <c r="E332" i="1"/>
  <c r="H332" i="1" s="1"/>
  <c r="I332" i="1" s="1"/>
  <c r="G372" i="1"/>
  <c r="E372" i="1"/>
  <c r="H372" i="1" s="1"/>
  <c r="I372" i="1" s="1"/>
  <c r="E358" i="1"/>
  <c r="H358" i="1" s="1"/>
  <c r="I358" i="1" s="1"/>
  <c r="G358" i="1"/>
  <c r="G370" i="1"/>
  <c r="E370" i="1"/>
  <c r="G371" i="1"/>
  <c r="E371" i="1"/>
  <c r="H371" i="1" s="1"/>
  <c r="I371" i="1" s="1"/>
  <c r="E336" i="1"/>
  <c r="H336" i="1" s="1"/>
  <c r="I336" i="1" s="1"/>
  <c r="E125" i="1"/>
  <c r="H125" i="1" s="1"/>
  <c r="I125" i="1" s="1"/>
  <c r="E196" i="1"/>
  <c r="H196" i="1" s="1"/>
  <c r="I196" i="1" s="1"/>
  <c r="G196" i="1"/>
  <c r="E143" i="1"/>
  <c r="H143" i="1" s="1"/>
  <c r="I143" i="1" s="1"/>
  <c r="G143" i="1"/>
  <c r="G133" i="1"/>
  <c r="E133" i="1"/>
  <c r="H133" i="1" s="1"/>
  <c r="I133" i="1" s="1"/>
  <c r="E201" i="1"/>
  <c r="H201" i="1" s="1"/>
  <c r="I201" i="1" s="1"/>
  <c r="G201" i="1"/>
  <c r="E181" i="1"/>
  <c r="G117" i="1"/>
  <c r="E117" i="1"/>
  <c r="G216" i="1"/>
  <c r="G125" i="1"/>
  <c r="E246" i="1"/>
  <c r="H246" i="1" s="1"/>
  <c r="I246" i="1" s="1"/>
  <c r="G246" i="1"/>
  <c r="E219" i="1"/>
  <c r="G232" i="1"/>
  <c r="E155" i="1"/>
  <c r="H155" i="1" s="1"/>
  <c r="I155" i="1" s="1"/>
  <c r="G155" i="1"/>
  <c r="E168" i="1"/>
  <c r="H168" i="1" s="1"/>
  <c r="I168" i="1" s="1"/>
  <c r="E163" i="1"/>
  <c r="H163" i="1" s="1"/>
  <c r="I163" i="1" s="1"/>
  <c r="G163" i="1"/>
  <c r="E187" i="1"/>
  <c r="H187" i="1" s="1"/>
  <c r="I187" i="1" s="1"/>
  <c r="G187" i="1"/>
  <c r="E120" i="1"/>
  <c r="G120" i="1"/>
  <c r="E228" i="1"/>
  <c r="H228" i="1" s="1"/>
  <c r="I228" i="1" s="1"/>
  <c r="G228" i="1"/>
  <c r="G240" i="1"/>
  <c r="E240" i="1"/>
  <c r="H240" i="1" s="1"/>
  <c r="I240" i="1" s="1"/>
  <c r="E134" i="1"/>
  <c r="G134" i="1"/>
  <c r="E209" i="1"/>
  <c r="H209" i="1" s="1"/>
  <c r="I209" i="1" s="1"/>
  <c r="G209" i="1"/>
  <c r="G130" i="1"/>
  <c r="E130" i="1"/>
  <c r="H130" i="1" s="1"/>
  <c r="I130" i="1" s="1"/>
  <c r="E158" i="1"/>
  <c r="H158" i="1" s="1"/>
  <c r="I158" i="1" s="1"/>
  <c r="G158" i="1"/>
  <c r="G157" i="1"/>
  <c r="E157" i="1"/>
  <c r="H157" i="1" s="1"/>
  <c r="I157" i="1" s="1"/>
  <c r="G148" i="1"/>
  <c r="E148" i="1"/>
  <c r="H148" i="1" s="1"/>
  <c r="I148" i="1" s="1"/>
  <c r="E153" i="1"/>
  <c r="H153" i="1" s="1"/>
  <c r="I153" i="1" s="1"/>
  <c r="G153" i="1"/>
  <c r="E260" i="1"/>
  <c r="G260" i="1"/>
  <c r="E189" i="1"/>
  <c r="H189" i="1" s="1"/>
  <c r="I189" i="1" s="1"/>
  <c r="G189" i="1"/>
  <c r="E172" i="1"/>
  <c r="H172" i="1" s="1"/>
  <c r="I172" i="1" s="1"/>
  <c r="E119" i="1"/>
  <c r="G119" i="1"/>
  <c r="E118" i="1"/>
  <c r="H118" i="1" s="1"/>
  <c r="I118" i="1" s="1"/>
  <c r="G118" i="1"/>
  <c r="E123" i="1"/>
  <c r="H123" i="1" s="1"/>
  <c r="I123" i="1" s="1"/>
  <c r="G123" i="1"/>
  <c r="G247" i="1"/>
  <c r="E247" i="1"/>
  <c r="H247" i="1" s="1"/>
  <c r="I247" i="1" s="1"/>
  <c r="E255" i="1"/>
  <c r="H255" i="1" s="1"/>
  <c r="I255" i="1" s="1"/>
  <c r="G255" i="1"/>
  <c r="G121" i="1"/>
  <c r="E121" i="1"/>
  <c r="H121" i="1" s="1"/>
  <c r="I121" i="1" s="1"/>
  <c r="E212" i="1"/>
  <c r="H212" i="1" s="1"/>
  <c r="I212" i="1" s="1"/>
  <c r="G212" i="1"/>
  <c r="E239" i="1"/>
  <c r="H239" i="1" s="1"/>
  <c r="I239" i="1" s="1"/>
  <c r="G239" i="1"/>
  <c r="E236" i="1"/>
  <c r="H236" i="1" s="1"/>
  <c r="I236" i="1" s="1"/>
  <c r="G236" i="1"/>
  <c r="E192" i="1"/>
  <c r="H192" i="1" s="1"/>
  <c r="I192" i="1" s="1"/>
  <c r="G204" i="1"/>
  <c r="G126" i="1"/>
  <c r="E131" i="1"/>
  <c r="H131" i="1" s="1"/>
  <c r="I131" i="1" s="1"/>
  <c r="G131" i="1"/>
  <c r="E159" i="1"/>
  <c r="G159" i="1"/>
  <c r="E156" i="1"/>
  <c r="H156" i="1" s="1"/>
  <c r="I156" i="1" s="1"/>
  <c r="G156" i="1"/>
  <c r="G167" i="1"/>
  <c r="G164" i="1"/>
  <c r="E164" i="1"/>
  <c r="H164" i="1" s="1"/>
  <c r="I164" i="1" s="1"/>
  <c r="E150" i="1"/>
  <c r="H150" i="1" s="1"/>
  <c r="I150" i="1" s="1"/>
  <c r="G150" i="1"/>
  <c r="G170" i="1"/>
  <c r="E170" i="1"/>
  <c r="H170" i="1" s="1"/>
  <c r="I170" i="1" s="1"/>
  <c r="E225" i="1"/>
  <c r="H225" i="1" s="1"/>
  <c r="I225" i="1" s="1"/>
  <c r="G225" i="1"/>
  <c r="E252" i="1"/>
  <c r="H252" i="1" s="1"/>
  <c r="I252" i="1" s="1"/>
  <c r="G252" i="1"/>
  <c r="E204" i="1"/>
  <c r="H204" i="1" s="1"/>
  <c r="I204" i="1" s="1"/>
  <c r="E166" i="1"/>
  <c r="H166" i="1" s="1"/>
  <c r="I166" i="1" s="1"/>
  <c r="G166" i="1"/>
  <c r="G243" i="1"/>
  <c r="E177" i="1"/>
  <c r="G177" i="1"/>
  <c r="E124" i="1"/>
  <c r="H124" i="1" s="1"/>
  <c r="I124" i="1" s="1"/>
  <c r="E129" i="1"/>
  <c r="H129" i="1" s="1"/>
  <c r="I129" i="1" s="1"/>
  <c r="G129" i="1"/>
  <c r="E146" i="1"/>
  <c r="H146" i="1" s="1"/>
  <c r="I146" i="1" s="1"/>
  <c r="G224" i="1"/>
  <c r="E224" i="1"/>
  <c r="H224" i="1" s="1"/>
  <c r="I224" i="1" s="1"/>
  <c r="G137" i="1"/>
  <c r="E137" i="1"/>
  <c r="H137" i="1" s="1"/>
  <c r="I137" i="1" s="1"/>
  <c r="E205" i="1"/>
  <c r="H205" i="1" s="1"/>
  <c r="I205" i="1" s="1"/>
  <c r="G205" i="1"/>
  <c r="E215" i="1"/>
  <c r="H215" i="1" s="1"/>
  <c r="I215" i="1" s="1"/>
  <c r="G200" i="1"/>
  <c r="G175" i="1"/>
  <c r="G100" i="1"/>
  <c r="E109" i="1"/>
  <c r="H109" i="1" s="1"/>
  <c r="I109" i="1" s="1"/>
  <c r="G84" i="1"/>
  <c r="E93" i="1"/>
  <c r="E23" i="1"/>
  <c r="H23" i="1" s="1"/>
  <c r="I23" i="1" s="1"/>
  <c r="E71" i="1"/>
  <c r="H71" i="1" s="1"/>
  <c r="I71" i="1" s="1"/>
  <c r="G66" i="1"/>
  <c r="G79" i="1"/>
  <c r="G46" i="1"/>
  <c r="G42" i="1"/>
  <c r="G75" i="1"/>
  <c r="E66" i="1"/>
  <c r="H66" i="1" s="1"/>
  <c r="I66" i="1" s="1"/>
  <c r="E107" i="1"/>
  <c r="H107" i="1" s="1"/>
  <c r="I107" i="1" s="1"/>
  <c r="G43" i="1"/>
  <c r="G102" i="1"/>
  <c r="E84" i="1"/>
  <c r="H84" i="1" s="1"/>
  <c r="I84" i="1" s="1"/>
  <c r="G39" i="1"/>
  <c r="G64" i="1"/>
  <c r="G109" i="1"/>
  <c r="E46" i="1"/>
  <c r="H46" i="1" s="1"/>
  <c r="I46" i="1" s="1"/>
  <c r="G71" i="1"/>
  <c r="E75" i="1"/>
  <c r="H75" i="1" s="1"/>
  <c r="I75" i="1" s="1"/>
  <c r="G59" i="1"/>
  <c r="G32" i="1"/>
  <c r="E55" i="1"/>
  <c r="G24" i="1"/>
  <c r="E90" i="1"/>
  <c r="H90" i="1" s="1"/>
  <c r="I90" i="1" s="1"/>
  <c r="G74" i="1"/>
  <c r="E35" i="1"/>
  <c r="H35" i="1" s="1"/>
  <c r="I35" i="1" s="1"/>
  <c r="G35" i="1"/>
  <c r="E24" i="1"/>
  <c r="H24" i="1" s="1"/>
  <c r="I24" i="1" s="1"/>
  <c r="E59" i="1"/>
  <c r="F59" i="1"/>
  <c r="G104" i="1"/>
  <c r="E32" i="1"/>
  <c r="H32" i="1" s="1"/>
  <c r="I32" i="1" s="1"/>
  <c r="G31" i="1"/>
  <c r="G55" i="1"/>
  <c r="E79" i="1"/>
  <c r="H79" i="1" s="1"/>
  <c r="I79" i="1" s="1"/>
  <c r="E49" i="1"/>
  <c r="G67" i="1"/>
  <c r="G72" i="1"/>
  <c r="G49" i="1"/>
  <c r="E102" i="1"/>
  <c r="H102" i="1" s="1"/>
  <c r="I102" i="1" s="1"/>
  <c r="E85" i="1"/>
  <c r="E108" i="1"/>
  <c r="E39" i="1"/>
  <c r="H39" i="1" s="1"/>
  <c r="I39" i="1" s="1"/>
  <c r="E16" i="1"/>
  <c r="H16" i="1" s="1"/>
  <c r="I16" i="1" s="1"/>
  <c r="E53" i="1"/>
  <c r="H53" i="1" s="1"/>
  <c r="I53" i="1" s="1"/>
  <c r="G53" i="1"/>
  <c r="E48" i="1"/>
  <c r="G23" i="1"/>
  <c r="E92" i="1"/>
  <c r="E74" i="1"/>
  <c r="H74" i="1" s="1"/>
  <c r="I74" i="1" s="1"/>
  <c r="E29" i="1"/>
  <c r="H29" i="1" s="1"/>
  <c r="I29" i="1" s="1"/>
  <c r="G29" i="1"/>
  <c r="G88" i="1"/>
  <c r="G90" i="1"/>
  <c r="E43" i="1"/>
  <c r="H43" i="1" s="1"/>
  <c r="I43" i="1" s="1"/>
  <c r="E19" i="1"/>
  <c r="H19" i="1" s="1"/>
  <c r="I19" i="1" s="1"/>
  <c r="G19" i="1"/>
  <c r="E69" i="1"/>
  <c r="H69" i="1" s="1"/>
  <c r="I69" i="1" s="1"/>
  <c r="G69" i="1"/>
  <c r="G101" i="1"/>
  <c r="E72" i="1"/>
  <c r="H72" i="1" s="1"/>
  <c r="I72" i="1" s="1"/>
  <c r="E88" i="1"/>
  <c r="H88" i="1" s="1"/>
  <c r="I88" i="1" s="1"/>
  <c r="E22" i="1"/>
  <c r="H22" i="1" s="1"/>
  <c r="I22" i="1" s="1"/>
  <c r="G22" i="1"/>
  <c r="G16" i="1"/>
  <c r="E67" i="1"/>
  <c r="H67" i="1" s="1"/>
  <c r="I67" i="1" s="1"/>
  <c r="G21" i="1"/>
  <c r="E21" i="1"/>
  <c r="H21" i="1" s="1"/>
  <c r="I21" i="1" s="1"/>
  <c r="G103" i="1"/>
  <c r="E103" i="1"/>
  <c r="H103" i="1" s="1"/>
  <c r="I103" i="1" s="1"/>
  <c r="E31" i="1"/>
  <c r="H31" i="1" s="1"/>
  <c r="I31" i="1" s="1"/>
  <c r="G26" i="1"/>
  <c r="E26" i="1"/>
  <c r="H26" i="1" s="1"/>
  <c r="I26" i="1" s="1"/>
  <c r="G17" i="1"/>
  <c r="E17" i="1"/>
  <c r="H17" i="1" s="1"/>
  <c r="I17" i="1" s="1"/>
  <c r="E18" i="1"/>
  <c r="G18" i="1"/>
  <c r="E80" i="1"/>
  <c r="G80" i="1"/>
  <c r="G25" i="1"/>
  <c r="E20" i="1"/>
  <c r="H20" i="1" s="1"/>
  <c r="I20" i="1" s="1"/>
  <c r="G20" i="1"/>
  <c r="E101" i="1"/>
  <c r="H101" i="1" s="1"/>
  <c r="I101" i="1" s="1"/>
  <c r="G113" i="1"/>
  <c r="E113" i="1"/>
  <c r="H113" i="1" s="1"/>
  <c r="I113" i="1" s="1"/>
  <c r="E115" i="1"/>
  <c r="H115" i="1" s="1"/>
  <c r="I115" i="1" s="1"/>
  <c r="G115" i="1"/>
  <c r="G110" i="1"/>
  <c r="E110" i="1"/>
  <c r="H110" i="1" s="1"/>
  <c r="I110" i="1" s="1"/>
  <c r="G111" i="1"/>
  <c r="E111" i="1"/>
  <c r="H111" i="1" s="1"/>
  <c r="I111" i="1" s="1"/>
  <c r="E112" i="1"/>
  <c r="H112" i="1" s="1"/>
  <c r="I112" i="1" s="1"/>
  <c r="G112" i="1"/>
  <c r="G98" i="1"/>
  <c r="E98" i="1"/>
  <c r="H98" i="1" s="1"/>
  <c r="I98" i="1" s="1"/>
  <c r="E97" i="1"/>
  <c r="H97" i="1" s="1"/>
  <c r="I97" i="1" s="1"/>
  <c r="G97" i="1"/>
  <c r="E106" i="1"/>
  <c r="H106" i="1" s="1"/>
  <c r="I106" i="1" s="1"/>
  <c r="G106" i="1"/>
  <c r="G107" i="1"/>
  <c r="E105" i="1"/>
  <c r="G105" i="1"/>
  <c r="G27" i="1"/>
  <c r="F27" i="1"/>
  <c r="G61" i="1"/>
  <c r="G28" i="1"/>
  <c r="E28" i="1"/>
  <c r="H28" i="1" s="1"/>
  <c r="I28" i="1" s="1"/>
  <c r="E91" i="1"/>
  <c r="E36" i="1"/>
  <c r="H36" i="1" s="1"/>
  <c r="I36" i="1" s="1"/>
  <c r="G36" i="1"/>
  <c r="E76" i="1"/>
  <c r="H76" i="1" s="1"/>
  <c r="I76" i="1" s="1"/>
  <c r="G76" i="1"/>
  <c r="E81" i="1"/>
  <c r="G81" i="1"/>
  <c r="E87" i="1"/>
  <c r="H87" i="1" s="1"/>
  <c r="I87" i="1" s="1"/>
  <c r="G87" i="1"/>
  <c r="E77" i="1"/>
  <c r="H77" i="1" s="1"/>
  <c r="I77" i="1" s="1"/>
  <c r="G77" i="1"/>
  <c r="G56" i="1"/>
  <c r="E56" i="1"/>
  <c r="H56" i="1" s="1"/>
  <c r="I56" i="1" s="1"/>
  <c r="E33" i="1"/>
  <c r="G68" i="1"/>
  <c r="E68" i="1"/>
  <c r="H68" i="1" s="1"/>
  <c r="I68" i="1" s="1"/>
  <c r="E27" i="1"/>
  <c r="E60" i="1"/>
  <c r="H60" i="1" s="1"/>
  <c r="I60" i="1" s="1"/>
  <c r="G60" i="1"/>
  <c r="G95" i="1"/>
  <c r="E95" i="1"/>
  <c r="H95" i="1" s="1"/>
  <c r="I95" i="1" s="1"/>
  <c r="E44" i="1"/>
  <c r="H44" i="1" s="1"/>
  <c r="I44" i="1" s="1"/>
  <c r="G44" i="1"/>
  <c r="E30" i="1"/>
  <c r="H30" i="1" s="1"/>
  <c r="I30" i="1" s="1"/>
  <c r="G30" i="1"/>
  <c r="E54" i="1"/>
  <c r="H54" i="1" s="1"/>
  <c r="I54" i="1" s="1"/>
  <c r="G54" i="1"/>
  <c r="G96" i="1"/>
  <c r="E96" i="1"/>
  <c r="H96" i="1" s="1"/>
  <c r="I96" i="1" s="1"/>
  <c r="E37" i="1"/>
  <c r="H37" i="1" s="1"/>
  <c r="I37" i="1" s="1"/>
  <c r="G37" i="1"/>
  <c r="E82" i="1"/>
  <c r="H82" i="1" s="1"/>
  <c r="I82" i="1" s="1"/>
  <c r="G40" i="1"/>
  <c r="E40" i="1"/>
  <c r="H40" i="1" s="1"/>
  <c r="I40" i="1" s="1"/>
  <c r="E86" i="1"/>
  <c r="H86" i="1" s="1"/>
  <c r="I86" i="1" s="1"/>
  <c r="G86" i="1"/>
  <c r="G47" i="1"/>
  <c r="E47" i="1"/>
  <c r="H47" i="1" s="1"/>
  <c r="I47" i="1" s="1"/>
  <c r="G63" i="1"/>
  <c r="E63" i="1"/>
  <c r="H63" i="1" s="1"/>
  <c r="I63" i="1" s="1"/>
  <c r="E52" i="1"/>
  <c r="H52" i="1" s="1"/>
  <c r="I52" i="1" s="1"/>
  <c r="G52" i="1"/>
  <c r="G92" i="1"/>
  <c r="E57" i="1"/>
  <c r="H57" i="1" s="1"/>
  <c r="I57" i="1" s="1"/>
  <c r="G57" i="1"/>
  <c r="G91" i="1"/>
  <c r="E70" i="1"/>
  <c r="H70" i="1" s="1"/>
  <c r="I70" i="1" s="1"/>
  <c r="G70" i="1"/>
  <c r="G82" i="1"/>
  <c r="J25" i="2" l="1"/>
  <c r="J27" i="2" s="1"/>
  <c r="J24" i="2"/>
  <c r="J26" i="2" s="1"/>
  <c r="H18" i="1"/>
  <c r="I18" i="1" s="1"/>
  <c r="J176" i="1"/>
  <c r="K176" i="1" s="1"/>
  <c r="H306" i="1"/>
  <c r="I306" i="1" s="1"/>
  <c r="H48" i="1"/>
  <c r="I48" i="1" s="1"/>
  <c r="H55" i="1"/>
  <c r="I55" i="1" s="1"/>
  <c r="H105" i="1"/>
  <c r="I105" i="1" s="1"/>
  <c r="H120" i="1"/>
  <c r="I120" i="1" s="1"/>
  <c r="H375" i="1"/>
  <c r="I375" i="1" s="1"/>
  <c r="H33" i="1"/>
  <c r="I33" i="1" s="1"/>
  <c r="H81" i="1"/>
  <c r="I81" i="1" s="1"/>
  <c r="H92" i="1"/>
  <c r="I92" i="1" s="1"/>
  <c r="H134" i="1"/>
  <c r="I134" i="1" s="1"/>
  <c r="H73" i="1"/>
  <c r="I73" i="1" s="1"/>
  <c r="H80" i="1"/>
  <c r="I80" i="1" s="1"/>
  <c r="H338" i="1"/>
  <c r="I338" i="1" s="1"/>
  <c r="H135" i="1"/>
  <c r="I135" i="1" s="1"/>
  <c r="H288" i="1"/>
  <c r="I288" i="1" s="1"/>
  <c r="H49" i="1"/>
  <c r="I49" i="1" s="1"/>
  <c r="H119" i="1"/>
  <c r="I119" i="1" s="1"/>
  <c r="H323" i="1"/>
  <c r="I323" i="1" s="1"/>
  <c r="E223" i="1"/>
  <c r="J223" i="1" s="1"/>
  <c r="K223" i="1" s="1"/>
  <c r="E367" i="1"/>
  <c r="H367" i="1" s="1"/>
  <c r="I367" i="1" s="1"/>
  <c r="J230" i="1"/>
  <c r="K230" i="1" s="1"/>
  <c r="E214" i="1"/>
  <c r="H214" i="1" s="1"/>
  <c r="I214" i="1" s="1"/>
  <c r="E64" i="1"/>
  <c r="H64" i="1" s="1"/>
  <c r="I64" i="1" s="1"/>
  <c r="E345" i="1"/>
  <c r="H345" i="1" s="1"/>
  <c r="I345" i="1" s="1"/>
  <c r="E297" i="1"/>
  <c r="H297" i="1" s="1"/>
  <c r="I297" i="1" s="1"/>
  <c r="J270" i="1"/>
  <c r="K270" i="1" s="1"/>
  <c r="G162" i="1"/>
  <c r="G180" i="1"/>
  <c r="G51" i="1"/>
  <c r="G217" i="1"/>
  <c r="G50" i="1"/>
  <c r="G254" i="1"/>
  <c r="G223" i="1"/>
  <c r="G363" i="1"/>
  <c r="J363" i="1" s="1"/>
  <c r="K363" i="1" s="1"/>
  <c r="G367" i="1"/>
  <c r="E305" i="1"/>
  <c r="H305" i="1" s="1"/>
  <c r="I305" i="1" s="1"/>
  <c r="G48" i="1"/>
  <c r="J48" i="1" s="1"/>
  <c r="K48" i="1" s="1"/>
  <c r="G45" i="1"/>
  <c r="G93" i="1"/>
  <c r="J93" i="1" s="1"/>
  <c r="K93" i="1" s="1"/>
  <c r="G285" i="1"/>
  <c r="E61" i="1"/>
  <c r="H61" i="1" s="1"/>
  <c r="I61" i="1" s="1"/>
  <c r="E89" i="1"/>
  <c r="E51" i="1"/>
  <c r="H51" i="1" s="1"/>
  <c r="I51" i="1" s="1"/>
  <c r="G38" i="1"/>
  <c r="G215" i="1"/>
  <c r="G144" i="1"/>
  <c r="E162" i="1"/>
  <c r="H162" i="1" s="1"/>
  <c r="I162" i="1" s="1"/>
  <c r="G99" i="1"/>
  <c r="G65" i="1"/>
  <c r="G198" i="1"/>
  <c r="E279" i="1"/>
  <c r="H279" i="1" s="1"/>
  <c r="I279" i="1" s="1"/>
  <c r="E217" i="1"/>
  <c r="J217" i="1" s="1"/>
  <c r="K217" i="1" s="1"/>
  <c r="E15" i="1"/>
  <c r="H15" i="1" s="1"/>
  <c r="I15" i="1" s="1"/>
  <c r="E99" i="1"/>
  <c r="H99" i="1" s="1"/>
  <c r="I99" i="1" s="1"/>
  <c r="E38" i="1"/>
  <c r="H38" i="1" s="1"/>
  <c r="I38" i="1" s="1"/>
  <c r="E45" i="1"/>
  <c r="H45" i="1" s="1"/>
  <c r="I45" i="1" s="1"/>
  <c r="E174" i="1"/>
  <c r="H174" i="1" s="1"/>
  <c r="I174" i="1" s="1"/>
  <c r="G149" i="1"/>
  <c r="J149" i="1" s="1"/>
  <c r="K149" i="1" s="1"/>
  <c r="E167" i="1"/>
  <c r="J167" i="1" s="1"/>
  <c r="K167" i="1" s="1"/>
  <c r="E198" i="1"/>
  <c r="H198" i="1" s="1"/>
  <c r="I198" i="1" s="1"/>
  <c r="E173" i="1"/>
  <c r="H173" i="1" s="1"/>
  <c r="I173" i="1" s="1"/>
  <c r="G169" i="1"/>
  <c r="E180" i="1"/>
  <c r="H180" i="1" s="1"/>
  <c r="I180" i="1" s="1"/>
  <c r="E185" i="1"/>
  <c r="H185" i="1" s="1"/>
  <c r="I185" i="1" s="1"/>
  <c r="G140" i="1"/>
  <c r="J140" i="1" s="1"/>
  <c r="K140" i="1" s="1"/>
  <c r="F191" i="1"/>
  <c r="H191" i="1" s="1"/>
  <c r="I191" i="1" s="1"/>
  <c r="G368" i="1"/>
  <c r="G374" i="1"/>
  <c r="J374" i="1" s="1"/>
  <c r="K374" i="1" s="1"/>
  <c r="F285" i="1"/>
  <c r="E65" i="1"/>
  <c r="H65" i="1" s="1"/>
  <c r="I65" i="1" s="1"/>
  <c r="E357" i="1"/>
  <c r="H357" i="1" s="1"/>
  <c r="I357" i="1" s="1"/>
  <c r="E352" i="1"/>
  <c r="H352" i="1" s="1"/>
  <c r="I352" i="1" s="1"/>
  <c r="E94" i="1"/>
  <c r="H94" i="1" s="1"/>
  <c r="I94" i="1" s="1"/>
  <c r="G94" i="1"/>
  <c r="E114" i="1"/>
  <c r="H114" i="1" s="1"/>
  <c r="I114" i="1" s="1"/>
  <c r="G15" i="1"/>
  <c r="J15" i="1" s="1"/>
  <c r="K15" i="1" s="1"/>
  <c r="G173" i="1"/>
  <c r="J173" i="1" s="1"/>
  <c r="K173" i="1" s="1"/>
  <c r="G142" i="1"/>
  <c r="J142" i="1" s="1"/>
  <c r="K142" i="1" s="1"/>
  <c r="G345" i="1"/>
  <c r="J345" i="1" s="1"/>
  <c r="K345" i="1" s="1"/>
  <c r="E315" i="1"/>
  <c r="H315" i="1" s="1"/>
  <c r="I315" i="1" s="1"/>
  <c r="E254" i="1"/>
  <c r="H254" i="1" s="1"/>
  <c r="I254" i="1" s="1"/>
  <c r="G62" i="1"/>
  <c r="J62" i="1" s="1"/>
  <c r="K62" i="1" s="1"/>
  <c r="G83" i="1"/>
  <c r="J83" i="1" s="1"/>
  <c r="K83" i="1" s="1"/>
  <c r="G174" i="1"/>
  <c r="E50" i="1"/>
  <c r="H50" i="1" s="1"/>
  <c r="I50" i="1" s="1"/>
  <c r="E235" i="1"/>
  <c r="H235" i="1" s="1"/>
  <c r="I235" i="1" s="1"/>
  <c r="G141" i="1"/>
  <c r="J141" i="1" s="1"/>
  <c r="K141" i="1" s="1"/>
  <c r="E161" i="1"/>
  <c r="H161" i="1" s="1"/>
  <c r="I161" i="1" s="1"/>
  <c r="G116" i="1"/>
  <c r="J116" i="1" s="1"/>
  <c r="K116" i="1" s="1"/>
  <c r="G135" i="1"/>
  <c r="J135" i="1" s="1"/>
  <c r="K135" i="1" s="1"/>
  <c r="G354" i="1"/>
  <c r="E298" i="1"/>
  <c r="H298" i="1" s="1"/>
  <c r="I298" i="1" s="1"/>
  <c r="E348" i="1"/>
  <c r="H348" i="1" s="1"/>
  <c r="I348" i="1" s="1"/>
  <c r="E200" i="1"/>
  <c r="H200" i="1" s="1"/>
  <c r="I200" i="1" s="1"/>
  <c r="G191" i="1"/>
  <c r="E285" i="1"/>
  <c r="G235" i="1"/>
  <c r="G78" i="1"/>
  <c r="J78" i="1" s="1"/>
  <c r="K78" i="1" s="1"/>
  <c r="G33" i="1"/>
  <c r="J33" i="1" s="1"/>
  <c r="K33" i="1" s="1"/>
  <c r="L34" i="1" s="1"/>
  <c r="G194" i="1"/>
  <c r="J194" i="1" s="1"/>
  <c r="K194" i="1" s="1"/>
  <c r="F276" i="1"/>
  <c r="J276" i="1" s="1"/>
  <c r="K276" i="1" s="1"/>
  <c r="G265" i="1"/>
  <c r="F195" i="1"/>
  <c r="H91" i="1"/>
  <c r="I91" i="1" s="1"/>
  <c r="J159" i="1"/>
  <c r="K159" i="1" s="1"/>
  <c r="H373" i="1"/>
  <c r="I373" i="1" s="1"/>
  <c r="H281" i="1"/>
  <c r="I281" i="1" s="1"/>
  <c r="H159" i="1"/>
  <c r="I159" i="1" s="1"/>
  <c r="H370" i="1"/>
  <c r="I370" i="1" s="1"/>
  <c r="H260" i="1"/>
  <c r="I260" i="1" s="1"/>
  <c r="H219" i="1"/>
  <c r="I219" i="1" s="1"/>
  <c r="H117" i="1"/>
  <c r="I117" i="1" s="1"/>
  <c r="J251" i="1"/>
  <c r="K251" i="1" s="1"/>
  <c r="H226" i="1"/>
  <c r="I226" i="1" s="1"/>
  <c r="E243" i="1"/>
  <c r="H243" i="1" s="1"/>
  <c r="I243" i="1" s="1"/>
  <c r="E354" i="1"/>
  <c r="H354" i="1" s="1"/>
  <c r="I354" i="1" s="1"/>
  <c r="G279" i="1"/>
  <c r="E195" i="1"/>
  <c r="J274" i="1"/>
  <c r="K274" i="1" s="1"/>
  <c r="G312" i="1"/>
  <c r="E304" i="1"/>
  <c r="H304" i="1" s="1"/>
  <c r="I304" i="1" s="1"/>
  <c r="E312" i="1"/>
  <c r="H312" i="1" s="1"/>
  <c r="I312" i="1" s="1"/>
  <c r="E368" i="1"/>
  <c r="H368" i="1" s="1"/>
  <c r="I368" i="1" s="1"/>
  <c r="G289" i="1"/>
  <c r="E289" i="1"/>
  <c r="H289" i="1" s="1"/>
  <c r="I289" i="1" s="1"/>
  <c r="G160" i="1"/>
  <c r="J160" i="1" s="1"/>
  <c r="K160" i="1" s="1"/>
  <c r="E324" i="1"/>
  <c r="H324" i="1" s="1"/>
  <c r="I324" i="1" s="1"/>
  <c r="E308" i="1"/>
  <c r="G306" i="1"/>
  <c r="J306" i="1" s="1"/>
  <c r="K306" i="1" s="1"/>
  <c r="F210" i="1"/>
  <c r="E210" i="1"/>
  <c r="G281" i="1"/>
  <c r="J281" i="1" s="1"/>
  <c r="K281" i="1" s="1"/>
  <c r="G147" i="1"/>
  <c r="F308" i="1"/>
  <c r="G348" i="1"/>
  <c r="G219" i="1"/>
  <c r="J219" i="1" s="1"/>
  <c r="K219" i="1" s="1"/>
  <c r="F181" i="1"/>
  <c r="H181" i="1" s="1"/>
  <c r="I181" i="1" s="1"/>
  <c r="G181" i="1"/>
  <c r="G231" i="1"/>
  <c r="E361" i="1"/>
  <c r="H361" i="1" s="1"/>
  <c r="I361" i="1" s="1"/>
  <c r="G361" i="1"/>
  <c r="J344" i="1"/>
  <c r="K344" i="1" s="1"/>
  <c r="J339" i="1"/>
  <c r="K339" i="1" s="1"/>
  <c r="E327" i="1"/>
  <c r="H327" i="1" s="1"/>
  <c r="I327" i="1" s="1"/>
  <c r="G151" i="1"/>
  <c r="E41" i="1"/>
  <c r="H41" i="1" s="1"/>
  <c r="I41" i="1" s="1"/>
  <c r="E132" i="1"/>
  <c r="H132" i="1" s="1"/>
  <c r="I132" i="1" s="1"/>
  <c r="G171" i="1"/>
  <c r="J171" i="1" s="1"/>
  <c r="K171" i="1" s="1"/>
  <c r="G244" i="1"/>
  <c r="E334" i="1"/>
  <c r="H334" i="1" s="1"/>
  <c r="I334" i="1" s="1"/>
  <c r="G320" i="1"/>
  <c r="E320" i="1"/>
  <c r="H320" i="1" s="1"/>
  <c r="I320" i="1" s="1"/>
  <c r="E233" i="1"/>
  <c r="H233" i="1" s="1"/>
  <c r="I233" i="1" s="1"/>
  <c r="E154" i="1"/>
  <c r="H154" i="1" s="1"/>
  <c r="I154" i="1" s="1"/>
  <c r="E151" i="1"/>
  <c r="H151" i="1" s="1"/>
  <c r="I151" i="1" s="1"/>
  <c r="E353" i="1"/>
  <c r="H353" i="1" s="1"/>
  <c r="I353" i="1" s="1"/>
  <c r="G353" i="1"/>
  <c r="G237" i="1"/>
  <c r="E237" i="1"/>
  <c r="H237" i="1" s="1"/>
  <c r="I237" i="1" s="1"/>
  <c r="G256" i="1"/>
  <c r="E256" i="1"/>
  <c r="H256" i="1" s="1"/>
  <c r="I256" i="1" s="1"/>
  <c r="E231" i="1"/>
  <c r="H231" i="1" s="1"/>
  <c r="I231" i="1" s="1"/>
  <c r="G241" i="1"/>
  <c r="J241" i="1" s="1"/>
  <c r="K241" i="1" s="1"/>
  <c r="E244" i="1"/>
  <c r="H244" i="1" s="1"/>
  <c r="I244" i="1" s="1"/>
  <c r="G182" i="1"/>
  <c r="G325" i="1"/>
  <c r="J325" i="1" s="1"/>
  <c r="K325" i="1" s="1"/>
  <c r="E329" i="1"/>
  <c r="H329" i="1" s="1"/>
  <c r="I329" i="1" s="1"/>
  <c r="G154" i="1"/>
  <c r="G272" i="1"/>
  <c r="J200" i="1"/>
  <c r="K200" i="1" s="1"/>
  <c r="E249" i="1"/>
  <c r="H249" i="1" s="1"/>
  <c r="I249" i="1" s="1"/>
  <c r="G249" i="1"/>
  <c r="G41" i="1"/>
  <c r="E182" i="1"/>
  <c r="H182" i="1" s="1"/>
  <c r="I182" i="1" s="1"/>
  <c r="G327" i="1"/>
  <c r="G193" i="1"/>
  <c r="E193" i="1"/>
  <c r="H193" i="1" s="1"/>
  <c r="I193" i="1" s="1"/>
  <c r="E139" i="1"/>
  <c r="H139" i="1" s="1"/>
  <c r="I139" i="1" s="1"/>
  <c r="G139" i="1"/>
  <c r="E294" i="1"/>
  <c r="H294" i="1" s="1"/>
  <c r="I294" i="1" s="1"/>
  <c r="G294" i="1"/>
  <c r="E272" i="1"/>
  <c r="H272" i="1" s="1"/>
  <c r="I272" i="1" s="1"/>
  <c r="J187" i="1"/>
  <c r="K187" i="1" s="1"/>
  <c r="J222" i="1"/>
  <c r="K222" i="1" s="1"/>
  <c r="J86" i="1"/>
  <c r="K86" i="1" s="1"/>
  <c r="J81" i="1"/>
  <c r="K81" i="1" s="1"/>
  <c r="J255" i="1"/>
  <c r="K255" i="1" s="1"/>
  <c r="J119" i="1"/>
  <c r="K119" i="1" s="1"/>
  <c r="J153" i="1"/>
  <c r="K153" i="1" s="1"/>
  <c r="J358" i="1"/>
  <c r="K358" i="1" s="1"/>
  <c r="J310" i="1"/>
  <c r="K310" i="1" s="1"/>
  <c r="J269" i="1"/>
  <c r="K269" i="1" s="1"/>
  <c r="J129" i="1"/>
  <c r="K129" i="1" s="1"/>
  <c r="J134" i="1"/>
  <c r="K134" i="1" s="1"/>
  <c r="J120" i="1"/>
  <c r="K120" i="1" s="1"/>
  <c r="H265" i="1"/>
  <c r="I265" i="1" s="1"/>
  <c r="J206" i="1"/>
  <c r="K206" i="1" s="1"/>
  <c r="J326" i="1"/>
  <c r="K326" i="1" s="1"/>
  <c r="L326" i="1" s="1"/>
  <c r="J85" i="1"/>
  <c r="K85" i="1" s="1"/>
  <c r="J375" i="1"/>
  <c r="K375" i="1" s="1"/>
  <c r="J58" i="1"/>
  <c r="K58" i="1" s="1"/>
  <c r="H177" i="1"/>
  <c r="I177" i="1" s="1"/>
  <c r="J168" i="1"/>
  <c r="K168" i="1" s="1"/>
  <c r="J265" i="1"/>
  <c r="K265" i="1" s="1"/>
  <c r="J314" i="1"/>
  <c r="K314" i="1" s="1"/>
  <c r="J73" i="1"/>
  <c r="K73" i="1" s="1"/>
  <c r="J175" i="1"/>
  <c r="K175" i="1" s="1"/>
  <c r="J352" i="1"/>
  <c r="K352" i="1" s="1"/>
  <c r="J192" i="1"/>
  <c r="K192" i="1" s="1"/>
  <c r="J336" i="1"/>
  <c r="K336" i="1" s="1"/>
  <c r="J287" i="1"/>
  <c r="K287" i="1" s="1"/>
  <c r="J177" i="1"/>
  <c r="K177" i="1" s="1"/>
  <c r="J228" i="1"/>
  <c r="K228" i="1" s="1"/>
  <c r="J246" i="1"/>
  <c r="K246" i="1" s="1"/>
  <c r="J54" i="1"/>
  <c r="K54" i="1" s="1"/>
  <c r="J60" i="1"/>
  <c r="K60" i="1" s="1"/>
  <c r="J106" i="1"/>
  <c r="K106" i="1" s="1"/>
  <c r="J90" i="1"/>
  <c r="K90" i="1" s="1"/>
  <c r="J239" i="1"/>
  <c r="K239" i="1" s="1"/>
  <c r="J196" i="1"/>
  <c r="K196" i="1" s="1"/>
  <c r="J277" i="1"/>
  <c r="K277" i="1" s="1"/>
  <c r="J347" i="1"/>
  <c r="K347" i="1" s="1"/>
  <c r="E213" i="1"/>
  <c r="H213" i="1" s="1"/>
  <c r="I213" i="1" s="1"/>
  <c r="G213" i="1"/>
  <c r="E364" i="1"/>
  <c r="H364" i="1" s="1"/>
  <c r="I364" i="1" s="1"/>
  <c r="G364" i="1"/>
  <c r="E331" i="1"/>
  <c r="H331" i="1" s="1"/>
  <c r="I331" i="1" s="1"/>
  <c r="G331" i="1"/>
  <c r="G362" i="1"/>
  <c r="E259" i="1"/>
  <c r="H259" i="1" s="1"/>
  <c r="I259" i="1" s="1"/>
  <c r="G259" i="1"/>
  <c r="E234" i="1"/>
  <c r="F234" i="1"/>
  <c r="E293" i="1"/>
  <c r="H293" i="1" s="1"/>
  <c r="I293" i="1" s="1"/>
  <c r="G293" i="1"/>
  <c r="J247" i="1"/>
  <c r="K247" i="1" s="1"/>
  <c r="J271" i="1"/>
  <c r="K271" i="1" s="1"/>
  <c r="E261" i="1"/>
  <c r="H261" i="1" s="1"/>
  <c r="I261" i="1" s="1"/>
  <c r="G261" i="1"/>
  <c r="G234" i="1"/>
  <c r="J205" i="1"/>
  <c r="K205" i="1" s="1"/>
  <c r="J150" i="1"/>
  <c r="K150" i="1" s="1"/>
  <c r="E220" i="1"/>
  <c r="H220" i="1" s="1"/>
  <c r="I220" i="1" s="1"/>
  <c r="G278" i="1"/>
  <c r="J288" i="1"/>
  <c r="K288" i="1" s="1"/>
  <c r="J264" i="1"/>
  <c r="K264" i="1" s="1"/>
  <c r="J266" i="1"/>
  <c r="K266" i="1" s="1"/>
  <c r="E245" i="1"/>
  <c r="H245" i="1" s="1"/>
  <c r="I245" i="1" s="1"/>
  <c r="G245" i="1"/>
  <c r="G307" i="1"/>
  <c r="E307" i="1"/>
  <c r="H307" i="1" s="1"/>
  <c r="I307" i="1" s="1"/>
  <c r="E184" i="1"/>
  <c r="H184" i="1" s="1"/>
  <c r="I184" i="1" s="1"/>
  <c r="G184" i="1"/>
  <c r="G300" i="1"/>
  <c r="E300" i="1"/>
  <c r="H300" i="1" s="1"/>
  <c r="I300" i="1" s="1"/>
  <c r="E190" i="1"/>
  <c r="H190" i="1" s="1"/>
  <c r="I190" i="1" s="1"/>
  <c r="G190" i="1"/>
  <c r="G208" i="1"/>
  <c r="E208" i="1"/>
  <c r="H208" i="1" s="1"/>
  <c r="I208" i="1" s="1"/>
  <c r="E188" i="1"/>
  <c r="F188" i="1"/>
  <c r="G128" i="1"/>
  <c r="E128" i="1"/>
  <c r="H128" i="1" s="1"/>
  <c r="I128" i="1" s="1"/>
  <c r="G207" i="1"/>
  <c r="E207" i="1"/>
  <c r="H207" i="1" s="1"/>
  <c r="I207" i="1" s="1"/>
  <c r="G165" i="1"/>
  <c r="E165" i="1"/>
  <c r="H165" i="1" s="1"/>
  <c r="I165" i="1" s="1"/>
  <c r="E183" i="1"/>
  <c r="H183" i="1" s="1"/>
  <c r="I183" i="1" s="1"/>
  <c r="G183" i="1"/>
  <c r="E258" i="1"/>
  <c r="H258" i="1" s="1"/>
  <c r="I258" i="1" s="1"/>
  <c r="G258" i="1"/>
  <c r="G221" i="1"/>
  <c r="E221" i="1"/>
  <c r="H221" i="1" s="1"/>
  <c r="I221" i="1" s="1"/>
  <c r="E179" i="1"/>
  <c r="H179" i="1" s="1"/>
  <c r="I179" i="1" s="1"/>
  <c r="G179" i="1"/>
  <c r="E178" i="1"/>
  <c r="H178" i="1" s="1"/>
  <c r="I178" i="1" s="1"/>
  <c r="G178" i="1"/>
  <c r="E362" i="1"/>
  <c r="H362" i="1" s="1"/>
  <c r="I362" i="1" s="1"/>
  <c r="G250" i="1"/>
  <c r="E250" i="1"/>
  <c r="H250" i="1" s="1"/>
  <c r="I250" i="1" s="1"/>
  <c r="J319" i="1"/>
  <c r="K319" i="1" s="1"/>
  <c r="G295" i="1"/>
  <c r="E295" i="1"/>
  <c r="H295" i="1" s="1"/>
  <c r="I295" i="1" s="1"/>
  <c r="G322" i="1"/>
  <c r="E322" i="1"/>
  <c r="H322" i="1" s="1"/>
  <c r="I322" i="1" s="1"/>
  <c r="G203" i="1"/>
  <c r="J203" i="1" s="1"/>
  <c r="K203" i="1" s="1"/>
  <c r="L203" i="1" s="1"/>
  <c r="E278" i="1"/>
  <c r="H278" i="1" s="1"/>
  <c r="I278" i="1" s="1"/>
  <c r="J373" i="1"/>
  <c r="K373" i="1" s="1"/>
  <c r="G275" i="1"/>
  <c r="E275" i="1"/>
  <c r="H275" i="1" s="1"/>
  <c r="I275" i="1" s="1"/>
  <c r="G356" i="1"/>
  <c r="E356" i="1"/>
  <c r="H356" i="1" s="1"/>
  <c r="I356" i="1" s="1"/>
  <c r="G333" i="1"/>
  <c r="E333" i="1"/>
  <c r="H333" i="1" s="1"/>
  <c r="I333" i="1" s="1"/>
  <c r="G127" i="1"/>
  <c r="E127" i="1"/>
  <c r="H127" i="1" s="1"/>
  <c r="I127" i="1" s="1"/>
  <c r="G188" i="1"/>
  <c r="G227" i="1"/>
  <c r="E227" i="1"/>
  <c r="H227" i="1" s="1"/>
  <c r="I227" i="1" s="1"/>
  <c r="E136" i="1"/>
  <c r="H136" i="1" s="1"/>
  <c r="I136" i="1" s="1"/>
  <c r="G136" i="1"/>
  <c r="E218" i="1"/>
  <c r="F218" i="1"/>
  <c r="G122" i="1"/>
  <c r="E122" i="1"/>
  <c r="H122" i="1" s="1"/>
  <c r="I122" i="1" s="1"/>
  <c r="E369" i="1"/>
  <c r="H369" i="1" s="1"/>
  <c r="I369" i="1" s="1"/>
  <c r="G369" i="1"/>
  <c r="J216" i="1"/>
  <c r="K216" i="1" s="1"/>
  <c r="E286" i="1"/>
  <c r="H286" i="1" s="1"/>
  <c r="I286" i="1" s="1"/>
  <c r="G286" i="1"/>
  <c r="G248" i="1"/>
  <c r="E248" i="1"/>
  <c r="H248" i="1" s="1"/>
  <c r="I248" i="1" s="1"/>
  <c r="E330" i="1"/>
  <c r="F330" i="1"/>
  <c r="E282" i="1"/>
  <c r="H282" i="1" s="1"/>
  <c r="I282" i="1" s="1"/>
  <c r="G282" i="1"/>
  <c r="G152" i="1"/>
  <c r="E152" i="1"/>
  <c r="H152" i="1" s="1"/>
  <c r="I152" i="1" s="1"/>
  <c r="E309" i="1"/>
  <c r="H309" i="1" s="1"/>
  <c r="I309" i="1" s="1"/>
  <c r="G309" i="1"/>
  <c r="E328" i="1"/>
  <c r="H328" i="1" s="1"/>
  <c r="I328" i="1" s="1"/>
  <c r="G328" i="1"/>
  <c r="J124" i="1"/>
  <c r="K124" i="1" s="1"/>
  <c r="E147" i="1"/>
  <c r="H147" i="1" s="1"/>
  <c r="I147" i="1" s="1"/>
  <c r="J157" i="1"/>
  <c r="K157" i="1" s="1"/>
  <c r="J232" i="1"/>
  <c r="K232" i="1" s="1"/>
  <c r="E145" i="1"/>
  <c r="H145" i="1" s="1"/>
  <c r="I145" i="1" s="1"/>
  <c r="J371" i="1"/>
  <c r="K371" i="1" s="1"/>
  <c r="E268" i="1"/>
  <c r="H268" i="1" s="1"/>
  <c r="I268" i="1" s="1"/>
  <c r="J343" i="1"/>
  <c r="K343" i="1" s="1"/>
  <c r="G197" i="1"/>
  <c r="E197" i="1"/>
  <c r="H197" i="1" s="1"/>
  <c r="I197" i="1" s="1"/>
  <c r="E360" i="1"/>
  <c r="H360" i="1" s="1"/>
  <c r="I360" i="1" s="1"/>
  <c r="G360" i="1"/>
  <c r="G211" i="1"/>
  <c r="E211" i="1"/>
  <c r="H211" i="1" s="1"/>
  <c r="I211" i="1" s="1"/>
  <c r="G321" i="1"/>
  <c r="E321" i="1"/>
  <c r="H321" i="1" s="1"/>
  <c r="I321" i="1" s="1"/>
  <c r="J226" i="1"/>
  <c r="K226" i="1" s="1"/>
  <c r="E242" i="1"/>
  <c r="H242" i="1" s="1"/>
  <c r="I242" i="1" s="1"/>
  <c r="G242" i="1"/>
  <c r="E290" i="1"/>
  <c r="H290" i="1" s="1"/>
  <c r="I290" i="1" s="1"/>
  <c r="G290" i="1"/>
  <c r="E229" i="1"/>
  <c r="H229" i="1" s="1"/>
  <c r="I229" i="1" s="1"/>
  <c r="G229" i="1"/>
  <c r="E263" i="1"/>
  <c r="H263" i="1" s="1"/>
  <c r="I263" i="1" s="1"/>
  <c r="G263" i="1"/>
  <c r="G335" i="1"/>
  <c r="E335" i="1"/>
  <c r="H335" i="1" s="1"/>
  <c r="I335" i="1" s="1"/>
  <c r="G218" i="1"/>
  <c r="G238" i="1"/>
  <c r="E238" i="1"/>
  <c r="H238" i="1" s="1"/>
  <c r="I238" i="1" s="1"/>
  <c r="E355" i="1"/>
  <c r="H355" i="1" s="1"/>
  <c r="I355" i="1" s="1"/>
  <c r="G355" i="1"/>
  <c r="E351" i="1"/>
  <c r="H351" i="1" s="1"/>
  <c r="I351" i="1" s="1"/>
  <c r="G351" i="1"/>
  <c r="E257" i="1"/>
  <c r="H257" i="1" s="1"/>
  <c r="I257" i="1" s="1"/>
  <c r="G257" i="1"/>
  <c r="J262" i="1"/>
  <c r="K262" i="1" s="1"/>
  <c r="G138" i="1"/>
  <c r="E138" i="1"/>
  <c r="H138" i="1" s="1"/>
  <c r="I138" i="1" s="1"/>
  <c r="G267" i="1"/>
  <c r="E267" i="1"/>
  <c r="H267" i="1" s="1"/>
  <c r="I267" i="1" s="1"/>
  <c r="G330" i="1"/>
  <c r="E350" i="1"/>
  <c r="H350" i="1" s="1"/>
  <c r="I350" i="1" s="1"/>
  <c r="G350" i="1"/>
  <c r="J108" i="1"/>
  <c r="K108" i="1" s="1"/>
  <c r="J144" i="1"/>
  <c r="K144" i="1" s="1"/>
  <c r="J225" i="1"/>
  <c r="K225" i="1" s="1"/>
  <c r="J126" i="1"/>
  <c r="K126" i="1" s="1"/>
  <c r="J118" i="1"/>
  <c r="K118" i="1" s="1"/>
  <c r="J260" i="1"/>
  <c r="K260" i="1" s="1"/>
  <c r="J158" i="1"/>
  <c r="K158" i="1" s="1"/>
  <c r="L158" i="1" s="1"/>
  <c r="J163" i="1"/>
  <c r="K163" i="1" s="1"/>
  <c r="J155" i="1"/>
  <c r="K155" i="1" s="1"/>
  <c r="G145" i="1"/>
  <c r="G297" i="1"/>
  <c r="J297" i="1" s="1"/>
  <c r="K297" i="1" s="1"/>
  <c r="J301" i="1"/>
  <c r="K301" i="1" s="1"/>
  <c r="G253" i="1"/>
  <c r="E253" i="1"/>
  <c r="H253" i="1" s="1"/>
  <c r="I253" i="1" s="1"/>
  <c r="E199" i="1"/>
  <c r="H199" i="1" s="1"/>
  <c r="I199" i="1" s="1"/>
  <c r="G199" i="1"/>
  <c r="G186" i="1"/>
  <c r="E186" i="1"/>
  <c r="H186" i="1" s="1"/>
  <c r="I186" i="1" s="1"/>
  <c r="G341" i="1"/>
  <c r="E341" i="1"/>
  <c r="H341" i="1" s="1"/>
  <c r="I341" i="1" s="1"/>
  <c r="E302" i="1"/>
  <c r="H302" i="1" s="1"/>
  <c r="I302" i="1" s="1"/>
  <c r="G302" i="1"/>
  <c r="E346" i="1"/>
  <c r="H346" i="1" s="1"/>
  <c r="I346" i="1" s="1"/>
  <c r="G346" i="1"/>
  <c r="J323" i="1"/>
  <c r="K323" i="1" s="1"/>
  <c r="H311" i="1"/>
  <c r="I311" i="1" s="1"/>
  <c r="J273" i="1"/>
  <c r="K273" i="1" s="1"/>
  <c r="J311" i="1"/>
  <c r="K311" i="1" s="1"/>
  <c r="J349" i="1"/>
  <c r="K349" i="1" s="1"/>
  <c r="J296" i="1"/>
  <c r="K296" i="1" s="1"/>
  <c r="J313" i="1"/>
  <c r="K313" i="1" s="1"/>
  <c r="J340" i="1"/>
  <c r="K340" i="1" s="1"/>
  <c r="L340" i="1" s="1"/>
  <c r="J370" i="1"/>
  <c r="K370" i="1" s="1"/>
  <c r="J292" i="1"/>
  <c r="K292" i="1" s="1"/>
  <c r="J318" i="1"/>
  <c r="K318" i="1" s="1"/>
  <c r="J291" i="1"/>
  <c r="K291" i="1" s="1"/>
  <c r="J359" i="1"/>
  <c r="K359" i="1" s="1"/>
  <c r="L359" i="1" s="1"/>
  <c r="J283" i="1"/>
  <c r="K283" i="1" s="1"/>
  <c r="J316" i="1"/>
  <c r="K316" i="1" s="1"/>
  <c r="J280" i="1"/>
  <c r="K280" i="1" s="1"/>
  <c r="J372" i="1"/>
  <c r="K372" i="1" s="1"/>
  <c r="J332" i="1"/>
  <c r="K332" i="1" s="1"/>
  <c r="J337" i="1"/>
  <c r="K337" i="1" s="1"/>
  <c r="J284" i="1"/>
  <c r="K284" i="1" s="1"/>
  <c r="J303" i="1"/>
  <c r="K303" i="1" s="1"/>
  <c r="J338" i="1"/>
  <c r="K338" i="1" s="1"/>
  <c r="J366" i="1"/>
  <c r="K366" i="1" s="1"/>
  <c r="J317" i="1"/>
  <c r="K317" i="1" s="1"/>
  <c r="J299" i="1"/>
  <c r="K299" i="1" s="1"/>
  <c r="J365" i="1"/>
  <c r="K365" i="1" s="1"/>
  <c r="J342" i="1"/>
  <c r="K342" i="1" s="1"/>
  <c r="J156" i="1"/>
  <c r="K156" i="1" s="1"/>
  <c r="J236" i="1"/>
  <c r="K236" i="1" s="1"/>
  <c r="J123" i="1"/>
  <c r="K123" i="1" s="1"/>
  <c r="J189" i="1"/>
  <c r="K189" i="1" s="1"/>
  <c r="J201" i="1"/>
  <c r="K201" i="1" s="1"/>
  <c r="L202" i="1" s="1"/>
  <c r="J143" i="1"/>
  <c r="K143" i="1" s="1"/>
  <c r="J146" i="1"/>
  <c r="K146" i="1" s="1"/>
  <c r="J121" i="1"/>
  <c r="K121" i="1" s="1"/>
  <c r="J170" i="1"/>
  <c r="K170" i="1" s="1"/>
  <c r="J215" i="1"/>
  <c r="K215" i="1" s="1"/>
  <c r="J166" i="1"/>
  <c r="K166" i="1" s="1"/>
  <c r="J204" i="1"/>
  <c r="K204" i="1" s="1"/>
  <c r="J130" i="1"/>
  <c r="K130" i="1" s="1"/>
  <c r="J164" i="1"/>
  <c r="K164" i="1" s="1"/>
  <c r="J224" i="1"/>
  <c r="K224" i="1" s="1"/>
  <c r="J240" i="1"/>
  <c r="K240" i="1" s="1"/>
  <c r="J117" i="1"/>
  <c r="K117" i="1" s="1"/>
  <c r="L117" i="1" s="1"/>
  <c r="J133" i="1"/>
  <c r="K133" i="1" s="1"/>
  <c r="J125" i="1"/>
  <c r="K125" i="1" s="1"/>
  <c r="J137" i="1"/>
  <c r="K137" i="1" s="1"/>
  <c r="J252" i="1"/>
  <c r="K252" i="1" s="1"/>
  <c r="J131" i="1"/>
  <c r="K131" i="1" s="1"/>
  <c r="J212" i="1"/>
  <c r="K212" i="1" s="1"/>
  <c r="J172" i="1"/>
  <c r="K172" i="1" s="1"/>
  <c r="J148" i="1"/>
  <c r="K148" i="1" s="1"/>
  <c r="J209" i="1"/>
  <c r="K209" i="1" s="1"/>
  <c r="J169" i="1"/>
  <c r="K169" i="1" s="1"/>
  <c r="J70" i="1"/>
  <c r="K70" i="1" s="1"/>
  <c r="J37" i="1"/>
  <c r="K37" i="1" s="1"/>
  <c r="J44" i="1"/>
  <c r="K44" i="1" s="1"/>
  <c r="J92" i="1"/>
  <c r="K92" i="1" s="1"/>
  <c r="J56" i="1"/>
  <c r="K56" i="1" s="1"/>
  <c r="J26" i="1"/>
  <c r="K26" i="1" s="1"/>
  <c r="J107" i="1"/>
  <c r="K107" i="1" s="1"/>
  <c r="J71" i="1"/>
  <c r="K71" i="1" s="1"/>
  <c r="J77" i="1"/>
  <c r="K77" i="1" s="1"/>
  <c r="J36" i="1"/>
  <c r="K36" i="1" s="1"/>
  <c r="J22" i="1"/>
  <c r="K22" i="1" s="1"/>
  <c r="J69" i="1"/>
  <c r="K69" i="1" s="1"/>
  <c r="J29" i="1"/>
  <c r="K29" i="1" s="1"/>
  <c r="J57" i="1"/>
  <c r="K57" i="1" s="1"/>
  <c r="J112" i="1"/>
  <c r="K112" i="1" s="1"/>
  <c r="J115" i="1"/>
  <c r="K115" i="1" s="1"/>
  <c r="J35" i="1"/>
  <c r="K35" i="1" s="1"/>
  <c r="L35" i="1" s="1"/>
  <c r="J17" i="1"/>
  <c r="K17" i="1" s="1"/>
  <c r="J88" i="1"/>
  <c r="K88" i="1" s="1"/>
  <c r="J72" i="1"/>
  <c r="K72" i="1" s="1"/>
  <c r="J110" i="1"/>
  <c r="K110" i="1" s="1"/>
  <c r="J67" i="1"/>
  <c r="K67" i="1" s="1"/>
  <c r="J79" i="1"/>
  <c r="K79" i="1" s="1"/>
  <c r="J84" i="1"/>
  <c r="K84" i="1" s="1"/>
  <c r="J43" i="1"/>
  <c r="K43" i="1" s="1"/>
  <c r="J65" i="1"/>
  <c r="K65" i="1" s="1"/>
  <c r="J40" i="1"/>
  <c r="K40" i="1" s="1"/>
  <c r="J87" i="1"/>
  <c r="K87" i="1" s="1"/>
  <c r="J19" i="1"/>
  <c r="K19" i="1" s="1"/>
  <c r="J32" i="1"/>
  <c r="K32" i="1" s="1"/>
  <c r="J66" i="1"/>
  <c r="K66" i="1" s="1"/>
  <c r="J63" i="1"/>
  <c r="K63" i="1" s="1"/>
  <c r="J82" i="1"/>
  <c r="K82" i="1" s="1"/>
  <c r="J30" i="1"/>
  <c r="K30" i="1" s="1"/>
  <c r="J97" i="1"/>
  <c r="K97" i="1" s="1"/>
  <c r="J80" i="1"/>
  <c r="K80" i="1" s="1"/>
  <c r="J101" i="1"/>
  <c r="K101" i="1" s="1"/>
  <c r="J53" i="1"/>
  <c r="K53" i="1" s="1"/>
  <c r="J104" i="1"/>
  <c r="K104" i="1" s="1"/>
  <c r="J24" i="1"/>
  <c r="K24" i="1" s="1"/>
  <c r="J46" i="1"/>
  <c r="K46" i="1" s="1"/>
  <c r="J64" i="1"/>
  <c r="K64" i="1" s="1"/>
  <c r="J105" i="1"/>
  <c r="K105" i="1" s="1"/>
  <c r="J98" i="1"/>
  <c r="K98" i="1" s="1"/>
  <c r="J20" i="1"/>
  <c r="K20" i="1" s="1"/>
  <c r="J18" i="1"/>
  <c r="K18" i="1" s="1"/>
  <c r="J103" i="1"/>
  <c r="K103" i="1" s="1"/>
  <c r="J39" i="1"/>
  <c r="K39" i="1" s="1"/>
  <c r="J59" i="1"/>
  <c r="K59" i="1" s="1"/>
  <c r="J100" i="1"/>
  <c r="K100" i="1" s="1"/>
  <c r="J109" i="1"/>
  <c r="K109" i="1" s="1"/>
  <c r="J45" i="1"/>
  <c r="K45" i="1" s="1"/>
  <c r="J96" i="1"/>
  <c r="K96" i="1" s="1"/>
  <c r="J95" i="1"/>
  <c r="K95" i="1" s="1"/>
  <c r="J25" i="1"/>
  <c r="K25" i="1" s="1"/>
  <c r="J21" i="1"/>
  <c r="K21" i="1" s="1"/>
  <c r="J55" i="1"/>
  <c r="K55" i="1" s="1"/>
  <c r="L55" i="1" s="1"/>
  <c r="J102" i="1"/>
  <c r="K102" i="1" s="1"/>
  <c r="J27" i="1"/>
  <c r="K27" i="1" s="1"/>
  <c r="J91" i="1"/>
  <c r="K91" i="1" s="1"/>
  <c r="J28" i="1"/>
  <c r="K28" i="1" s="1"/>
  <c r="J23" i="1"/>
  <c r="K23" i="1" s="1"/>
  <c r="J31" i="1"/>
  <c r="K31" i="1" s="1"/>
  <c r="J74" i="1"/>
  <c r="K74" i="1" s="1"/>
  <c r="J75" i="1"/>
  <c r="K75" i="1" s="1"/>
  <c r="J68" i="1"/>
  <c r="K68" i="1" s="1"/>
  <c r="J47" i="1"/>
  <c r="K47" i="1" s="1"/>
  <c r="J52" i="1"/>
  <c r="K52" i="1" s="1"/>
  <c r="J76" i="1"/>
  <c r="K76" i="1" s="1"/>
  <c r="J111" i="1"/>
  <c r="K111" i="1" s="1"/>
  <c r="J113" i="1"/>
  <c r="K113" i="1" s="1"/>
  <c r="J16" i="1"/>
  <c r="K16" i="1" s="1"/>
  <c r="J49" i="1"/>
  <c r="K49" i="1" s="1"/>
  <c r="J51" i="1"/>
  <c r="K51" i="1" s="1"/>
  <c r="J42" i="1"/>
  <c r="K42" i="1" s="1"/>
  <c r="H27" i="1"/>
  <c r="I27" i="1" s="1"/>
  <c r="H59" i="1"/>
  <c r="I59" i="1" s="1"/>
  <c r="H108" i="1"/>
  <c r="I108" i="1" s="1"/>
  <c r="H93" i="1"/>
  <c r="I93" i="1" s="1"/>
  <c r="H85" i="1"/>
  <c r="I85" i="1" s="1"/>
  <c r="L177" i="1" l="1"/>
  <c r="L87" i="1"/>
  <c r="L176" i="1"/>
  <c r="L337" i="1"/>
  <c r="L92" i="1"/>
  <c r="H276" i="1"/>
  <c r="I276" i="1" s="1"/>
  <c r="L82" i="1"/>
  <c r="L130" i="1"/>
  <c r="J61" i="1"/>
  <c r="K61" i="1" s="1"/>
  <c r="L61" i="1" s="1"/>
  <c r="H167" i="1"/>
  <c r="I167" i="1" s="1"/>
  <c r="J114" i="1"/>
  <c r="K114" i="1" s="1"/>
  <c r="L115" i="1" s="1"/>
  <c r="L75" i="1"/>
  <c r="L374" i="1"/>
  <c r="L338" i="1"/>
  <c r="L83" i="1"/>
  <c r="L68" i="1"/>
  <c r="L271" i="1"/>
  <c r="L48" i="1"/>
  <c r="L23" i="1"/>
  <c r="L143" i="1"/>
  <c r="L71" i="1"/>
  <c r="L18" i="1"/>
  <c r="L169" i="1"/>
  <c r="L91" i="1"/>
  <c r="L40" i="1"/>
  <c r="L172" i="1"/>
  <c r="L47" i="1"/>
  <c r="L27" i="1"/>
  <c r="L98" i="1"/>
  <c r="L101" i="1"/>
  <c r="J298" i="1"/>
  <c r="K298" i="1" s="1"/>
  <c r="L299" i="1" s="1"/>
  <c r="J367" i="1"/>
  <c r="K367" i="1" s="1"/>
  <c r="L367" i="1" s="1"/>
  <c r="L223" i="1"/>
  <c r="L319" i="1"/>
  <c r="J198" i="1"/>
  <c r="K198" i="1" s="1"/>
  <c r="L111" i="1"/>
  <c r="L88" i="1"/>
  <c r="L65" i="1"/>
  <c r="L17" i="1"/>
  <c r="L22" i="1"/>
  <c r="L240" i="1"/>
  <c r="L113" i="1"/>
  <c r="L31" i="1"/>
  <c r="L76" i="1"/>
  <c r="L28" i="1"/>
  <c r="L20" i="1"/>
  <c r="L63" i="1"/>
  <c r="L36" i="1"/>
  <c r="L131" i="1"/>
  <c r="L121" i="1"/>
  <c r="H217" i="1"/>
  <c r="I217" i="1" s="1"/>
  <c r="L69" i="1"/>
  <c r="L52" i="1"/>
  <c r="J50" i="1"/>
  <c r="K50" i="1" s="1"/>
  <c r="L50" i="1" s="1"/>
  <c r="L73" i="1"/>
  <c r="L44" i="1"/>
  <c r="L170" i="1"/>
  <c r="L84" i="1"/>
  <c r="L78" i="1"/>
  <c r="L135" i="1"/>
  <c r="L149" i="1"/>
  <c r="L270" i="1"/>
  <c r="L224" i="1"/>
  <c r="L277" i="1"/>
  <c r="L206" i="1"/>
  <c r="H223" i="1"/>
  <c r="I223" i="1" s="1"/>
  <c r="L104" i="1"/>
  <c r="L32" i="1"/>
  <c r="L80" i="1"/>
  <c r="L107" i="1"/>
  <c r="L204" i="1"/>
  <c r="L318" i="1"/>
  <c r="L247" i="1"/>
  <c r="L265" i="1"/>
  <c r="L59" i="1"/>
  <c r="L125" i="1"/>
  <c r="L201" i="1"/>
  <c r="L144" i="1"/>
  <c r="L371" i="1"/>
  <c r="L168" i="1"/>
  <c r="L119" i="1"/>
  <c r="L344" i="1"/>
  <c r="L160" i="1"/>
  <c r="L141" i="1"/>
  <c r="L72" i="1"/>
  <c r="L108" i="1"/>
  <c r="J279" i="1"/>
  <c r="K279" i="1" s="1"/>
  <c r="L280" i="1" s="1"/>
  <c r="L45" i="1"/>
  <c r="L77" i="1"/>
  <c r="L25" i="1"/>
  <c r="L103" i="1"/>
  <c r="L29" i="1"/>
  <c r="L56" i="1"/>
  <c r="L366" i="1"/>
  <c r="L372" i="1"/>
  <c r="L225" i="1"/>
  <c r="L216" i="1"/>
  <c r="L288" i="1"/>
  <c r="L85" i="1"/>
  <c r="L24" i="1"/>
  <c r="L96" i="1"/>
  <c r="L314" i="1"/>
  <c r="L159" i="1"/>
  <c r="L116" i="1"/>
  <c r="L43" i="1"/>
  <c r="L339" i="1"/>
  <c r="L274" i="1"/>
  <c r="L150" i="1"/>
  <c r="L171" i="1"/>
  <c r="J191" i="1"/>
  <c r="K191" i="1" s="1"/>
  <c r="L345" i="1"/>
  <c r="L93" i="1"/>
  <c r="L66" i="1"/>
  <c r="L102" i="1"/>
  <c r="L105" i="1"/>
  <c r="L19" i="1"/>
  <c r="L79" i="1"/>
  <c r="L70" i="1"/>
  <c r="L252" i="1"/>
  <c r="L311" i="1"/>
  <c r="L118" i="1"/>
  <c r="L373" i="1"/>
  <c r="L205" i="1"/>
  <c r="L106" i="1"/>
  <c r="L120" i="1"/>
  <c r="L241" i="1"/>
  <c r="L142" i="1"/>
  <c r="L37" i="1"/>
  <c r="L156" i="1"/>
  <c r="L109" i="1"/>
  <c r="L157" i="1"/>
  <c r="L49" i="1"/>
  <c r="L16" i="1"/>
  <c r="L64" i="1"/>
  <c r="L97" i="1"/>
  <c r="L33" i="1"/>
  <c r="L67" i="1"/>
  <c r="L112" i="1"/>
  <c r="L226" i="1"/>
  <c r="L266" i="1"/>
  <c r="L60" i="1"/>
  <c r="L58" i="1"/>
  <c r="L134" i="1"/>
  <c r="L81" i="1"/>
  <c r="L281" i="1"/>
  <c r="L173" i="1"/>
  <c r="L53" i="1"/>
  <c r="L164" i="1"/>
  <c r="L284" i="1"/>
  <c r="L74" i="1"/>
  <c r="L21" i="1"/>
  <c r="L46" i="1"/>
  <c r="L30" i="1"/>
  <c r="L110" i="1"/>
  <c r="L57" i="1"/>
  <c r="L26" i="1"/>
  <c r="L167" i="1"/>
  <c r="L317" i="1"/>
  <c r="L292" i="1"/>
  <c r="L297" i="1"/>
  <c r="L126" i="1"/>
  <c r="L343" i="1"/>
  <c r="L124" i="1"/>
  <c r="L217" i="1"/>
  <c r="L54" i="1"/>
  <c r="L375" i="1"/>
  <c r="L86" i="1"/>
  <c r="H285" i="1"/>
  <c r="I285" i="1" s="1"/>
  <c r="J99" i="1"/>
  <c r="K99" i="1" s="1"/>
  <c r="L99" i="1" s="1"/>
  <c r="J214" i="1"/>
  <c r="K214" i="1" s="1"/>
  <c r="L215" i="1" s="1"/>
  <c r="J305" i="1"/>
  <c r="K305" i="1" s="1"/>
  <c r="H308" i="1"/>
  <c r="I308" i="1" s="1"/>
  <c r="J348" i="1"/>
  <c r="K348" i="1" s="1"/>
  <c r="L348" i="1" s="1"/>
  <c r="H89" i="1"/>
  <c r="I89" i="1" s="1"/>
  <c r="J89" i="1"/>
  <c r="K89" i="1" s="1"/>
  <c r="L89" i="1" s="1"/>
  <c r="J235" i="1"/>
  <c r="K235" i="1" s="1"/>
  <c r="J243" i="1"/>
  <c r="K243" i="1" s="1"/>
  <c r="J285" i="1"/>
  <c r="K285" i="1" s="1"/>
  <c r="L285" i="1" s="1"/>
  <c r="J185" i="1"/>
  <c r="K185" i="1" s="1"/>
  <c r="J174" i="1"/>
  <c r="K174" i="1" s="1"/>
  <c r="L174" i="1" s="1"/>
  <c r="J327" i="1"/>
  <c r="K327" i="1" s="1"/>
  <c r="L327" i="1" s="1"/>
  <c r="J320" i="1"/>
  <c r="K320" i="1" s="1"/>
  <c r="L320" i="1" s="1"/>
  <c r="J162" i="1"/>
  <c r="K162" i="1" s="1"/>
  <c r="J180" i="1"/>
  <c r="K180" i="1" s="1"/>
  <c r="J357" i="1"/>
  <c r="K357" i="1" s="1"/>
  <c r="L358" i="1" s="1"/>
  <c r="J315" i="1"/>
  <c r="K315" i="1" s="1"/>
  <c r="L315" i="1" s="1"/>
  <c r="J94" i="1"/>
  <c r="K94" i="1" s="1"/>
  <c r="L94" i="1" s="1"/>
  <c r="J38" i="1"/>
  <c r="K38" i="1" s="1"/>
  <c r="L38" i="1" s="1"/>
  <c r="J161" i="1"/>
  <c r="K161" i="1" s="1"/>
  <c r="L161" i="1" s="1"/>
  <c r="J195" i="1"/>
  <c r="K195" i="1" s="1"/>
  <c r="L195" i="1" s="1"/>
  <c r="J254" i="1"/>
  <c r="K254" i="1" s="1"/>
  <c r="J312" i="1"/>
  <c r="K312" i="1" s="1"/>
  <c r="L312" i="1" s="1"/>
  <c r="J181" i="1"/>
  <c r="K181" i="1" s="1"/>
  <c r="J304" i="1"/>
  <c r="K304" i="1" s="1"/>
  <c r="L304" i="1" s="1"/>
  <c r="J324" i="1"/>
  <c r="K324" i="1" s="1"/>
  <c r="L324" i="1" s="1"/>
  <c r="J308" i="1"/>
  <c r="K308" i="1" s="1"/>
  <c r="J329" i="1"/>
  <c r="K329" i="1" s="1"/>
  <c r="J272" i="1"/>
  <c r="K272" i="1" s="1"/>
  <c r="L272" i="1" s="1"/>
  <c r="H210" i="1"/>
  <c r="I210" i="1" s="1"/>
  <c r="H195" i="1"/>
  <c r="I195" i="1" s="1"/>
  <c r="J354" i="1"/>
  <c r="K354" i="1" s="1"/>
  <c r="J244" i="1"/>
  <c r="K244" i="1" s="1"/>
  <c r="J231" i="1"/>
  <c r="K231" i="1" s="1"/>
  <c r="L231" i="1" s="1"/>
  <c r="J154" i="1"/>
  <c r="K154" i="1" s="1"/>
  <c r="L154" i="1" s="1"/>
  <c r="J151" i="1"/>
  <c r="K151" i="1" s="1"/>
  <c r="L151" i="1" s="1"/>
  <c r="J361" i="1"/>
  <c r="K361" i="1" s="1"/>
  <c r="J193" i="1"/>
  <c r="K193" i="1" s="1"/>
  <c r="L193" i="1" s="1"/>
  <c r="J289" i="1"/>
  <c r="K289" i="1" s="1"/>
  <c r="L289" i="1" s="1"/>
  <c r="J233" i="1"/>
  <c r="K233" i="1" s="1"/>
  <c r="L233" i="1" s="1"/>
  <c r="J368" i="1"/>
  <c r="K368" i="1" s="1"/>
  <c r="J41" i="1"/>
  <c r="K41" i="1" s="1"/>
  <c r="L41" i="1" s="1"/>
  <c r="J249" i="1"/>
  <c r="K249" i="1" s="1"/>
  <c r="J182" i="1"/>
  <c r="K182" i="1" s="1"/>
  <c r="J353" i="1"/>
  <c r="K353" i="1" s="1"/>
  <c r="L353" i="1" s="1"/>
  <c r="J210" i="1"/>
  <c r="K210" i="1" s="1"/>
  <c r="L210" i="1" s="1"/>
  <c r="J139" i="1"/>
  <c r="K139" i="1" s="1"/>
  <c r="J334" i="1"/>
  <c r="K334" i="1" s="1"/>
  <c r="J256" i="1"/>
  <c r="K256" i="1" s="1"/>
  <c r="L256" i="1" s="1"/>
  <c r="J132" i="1"/>
  <c r="K132" i="1" s="1"/>
  <c r="L132" i="1" s="1"/>
  <c r="J294" i="1"/>
  <c r="K294" i="1" s="1"/>
  <c r="J237" i="1"/>
  <c r="K237" i="1" s="1"/>
  <c r="L237" i="1" s="1"/>
  <c r="J302" i="1"/>
  <c r="K302" i="1" s="1"/>
  <c r="L302" i="1" s="1"/>
  <c r="J355" i="1"/>
  <c r="K355" i="1" s="1"/>
  <c r="J309" i="1"/>
  <c r="K309" i="1" s="1"/>
  <c r="J259" i="1"/>
  <c r="K259" i="1" s="1"/>
  <c r="J369" i="1"/>
  <c r="K369" i="1" s="1"/>
  <c r="L369" i="1" s="1"/>
  <c r="J364" i="1"/>
  <c r="K364" i="1" s="1"/>
  <c r="L364" i="1" s="1"/>
  <c r="J263" i="1"/>
  <c r="K263" i="1" s="1"/>
  <c r="L263" i="1" s="1"/>
  <c r="J346" i="1"/>
  <c r="K346" i="1" s="1"/>
  <c r="L346" i="1" s="1"/>
  <c r="J199" i="1"/>
  <c r="K199" i="1" s="1"/>
  <c r="J351" i="1"/>
  <c r="K351" i="1" s="1"/>
  <c r="J179" i="1"/>
  <c r="K179" i="1" s="1"/>
  <c r="J183" i="1"/>
  <c r="K183" i="1" s="1"/>
  <c r="J184" i="1"/>
  <c r="K184" i="1" s="1"/>
  <c r="J234" i="1"/>
  <c r="K234" i="1" s="1"/>
  <c r="J178" i="1"/>
  <c r="K178" i="1" s="1"/>
  <c r="L178" i="1" s="1"/>
  <c r="J258" i="1"/>
  <c r="K258" i="1" s="1"/>
  <c r="J293" i="1"/>
  <c r="K293" i="1" s="1"/>
  <c r="L293" i="1" s="1"/>
  <c r="J207" i="1"/>
  <c r="K207" i="1" s="1"/>
  <c r="L207" i="1" s="1"/>
  <c r="J362" i="1"/>
  <c r="K362" i="1" s="1"/>
  <c r="J145" i="1"/>
  <c r="K145" i="1" s="1"/>
  <c r="L145" i="1" s="1"/>
  <c r="J186" i="1"/>
  <c r="K186" i="1" s="1"/>
  <c r="J333" i="1"/>
  <c r="K333" i="1" s="1"/>
  <c r="L333" i="1" s="1"/>
  <c r="J242" i="1"/>
  <c r="K242" i="1" s="1"/>
  <c r="L242" i="1" s="1"/>
  <c r="J360" i="1"/>
  <c r="K360" i="1" s="1"/>
  <c r="L360" i="1" s="1"/>
  <c r="J136" i="1"/>
  <c r="K136" i="1" s="1"/>
  <c r="L136" i="1" s="1"/>
  <c r="J147" i="1"/>
  <c r="K147" i="1" s="1"/>
  <c r="L147" i="1" s="1"/>
  <c r="J331" i="1"/>
  <c r="K331" i="1" s="1"/>
  <c r="J229" i="1"/>
  <c r="K229" i="1" s="1"/>
  <c r="L229" i="1" s="1"/>
  <c r="J261" i="1"/>
  <c r="K261" i="1" s="1"/>
  <c r="L261" i="1" s="1"/>
  <c r="J213" i="1"/>
  <c r="K213" i="1" s="1"/>
  <c r="L213" i="1" s="1"/>
  <c r="J290" i="1"/>
  <c r="K290" i="1" s="1"/>
  <c r="J328" i="1"/>
  <c r="K328" i="1" s="1"/>
  <c r="L328" i="1" s="1"/>
  <c r="J282" i="1"/>
  <c r="K282" i="1" s="1"/>
  <c r="L282" i="1" s="1"/>
  <c r="J286" i="1"/>
  <c r="K286" i="1" s="1"/>
  <c r="J356" i="1"/>
  <c r="K356" i="1" s="1"/>
  <c r="J128" i="1"/>
  <c r="K128" i="1" s="1"/>
  <c r="L129" i="1" s="1"/>
  <c r="J253" i="1"/>
  <c r="K253" i="1" s="1"/>
  <c r="L253" i="1" s="1"/>
  <c r="J321" i="1"/>
  <c r="K321" i="1" s="1"/>
  <c r="J122" i="1"/>
  <c r="K122" i="1" s="1"/>
  <c r="L122" i="1" s="1"/>
  <c r="J188" i="1"/>
  <c r="K188" i="1" s="1"/>
  <c r="L188" i="1" s="1"/>
  <c r="J275" i="1"/>
  <c r="K275" i="1" s="1"/>
  <c r="L275" i="1" s="1"/>
  <c r="H188" i="1"/>
  <c r="I188" i="1" s="1"/>
  <c r="H234" i="1"/>
  <c r="I234" i="1" s="1"/>
  <c r="J330" i="1"/>
  <c r="K330" i="1" s="1"/>
  <c r="H330" i="1"/>
  <c r="I330" i="1" s="1"/>
  <c r="J322" i="1"/>
  <c r="K322" i="1" s="1"/>
  <c r="L322" i="1" s="1"/>
  <c r="J300" i="1"/>
  <c r="K300" i="1" s="1"/>
  <c r="L300" i="1" s="1"/>
  <c r="J138" i="1"/>
  <c r="K138" i="1" s="1"/>
  <c r="L138" i="1" s="1"/>
  <c r="J152" i="1"/>
  <c r="K152" i="1" s="1"/>
  <c r="L152" i="1" s="1"/>
  <c r="J248" i="1"/>
  <c r="K248" i="1" s="1"/>
  <c r="L248" i="1" s="1"/>
  <c r="J278" i="1"/>
  <c r="K278" i="1" s="1"/>
  <c r="L278" i="1" s="1"/>
  <c r="J267" i="1"/>
  <c r="K267" i="1" s="1"/>
  <c r="L267" i="1" s="1"/>
  <c r="J227" i="1"/>
  <c r="K227" i="1" s="1"/>
  <c r="L227" i="1" s="1"/>
  <c r="J341" i="1"/>
  <c r="K341" i="1" s="1"/>
  <c r="L341" i="1" s="1"/>
  <c r="J238" i="1"/>
  <c r="K238" i="1" s="1"/>
  <c r="L239" i="1" s="1"/>
  <c r="J211" i="1"/>
  <c r="K211" i="1" s="1"/>
  <c r="H218" i="1"/>
  <c r="I218" i="1" s="1"/>
  <c r="J127" i="1"/>
  <c r="K127" i="1" s="1"/>
  <c r="L127" i="1" s="1"/>
  <c r="J250" i="1"/>
  <c r="K250" i="1" s="1"/>
  <c r="J221" i="1"/>
  <c r="K221" i="1" s="1"/>
  <c r="J165" i="1"/>
  <c r="K165" i="1" s="1"/>
  <c r="L165" i="1" s="1"/>
  <c r="J208" i="1"/>
  <c r="K208" i="1" s="1"/>
  <c r="L209" i="1" s="1"/>
  <c r="J307" i="1"/>
  <c r="K307" i="1" s="1"/>
  <c r="L307" i="1" s="1"/>
  <c r="J268" i="1"/>
  <c r="K268" i="1" s="1"/>
  <c r="J335" i="1"/>
  <c r="K335" i="1" s="1"/>
  <c r="J197" i="1"/>
  <c r="K197" i="1" s="1"/>
  <c r="L197" i="1" s="1"/>
  <c r="J295" i="1"/>
  <c r="K295" i="1" s="1"/>
  <c r="J350" i="1"/>
  <c r="K350" i="1" s="1"/>
  <c r="L350" i="1" s="1"/>
  <c r="J257" i="1"/>
  <c r="K257" i="1" s="1"/>
  <c r="L257" i="1" s="1"/>
  <c r="J218" i="1"/>
  <c r="K218" i="1" s="1"/>
  <c r="L218" i="1" s="1"/>
  <c r="J190" i="1"/>
  <c r="K190" i="1" s="1"/>
  <c r="L190" i="1" s="1"/>
  <c r="J245" i="1"/>
  <c r="K245" i="1" s="1"/>
  <c r="J220" i="1"/>
  <c r="K220" i="1" s="1"/>
  <c r="L220" i="1" s="1"/>
  <c r="L114" i="1" l="1"/>
  <c r="L62" i="1"/>
  <c r="L199" i="1"/>
  <c r="L286" i="1"/>
  <c r="L370" i="1"/>
  <c r="L245" i="1"/>
  <c r="L368" i="1"/>
  <c r="L51" i="1"/>
  <c r="L355" i="1"/>
  <c r="L335" i="1"/>
  <c r="L228" i="1"/>
  <c r="L298" i="1"/>
  <c r="L268" i="1"/>
  <c r="L258" i="1"/>
  <c r="L182" i="1"/>
  <c r="L351" i="1"/>
  <c r="L254" i="1"/>
  <c r="L162" i="1"/>
  <c r="L316" i="1"/>
  <c r="L361" i="1"/>
  <c r="L191" i="1"/>
  <c r="L323" i="1"/>
  <c r="L42" i="1"/>
  <c r="L219" i="1"/>
  <c r="L186" i="1"/>
  <c r="L146" i="1"/>
  <c r="L342" i="1"/>
  <c r="L325" i="1"/>
  <c r="L133" i="1"/>
  <c r="L95" i="1"/>
  <c r="L334" i="1"/>
  <c r="L295" i="1"/>
  <c r="L250" i="1"/>
  <c r="L356" i="1"/>
  <c r="L331" i="1"/>
  <c r="L362" i="1"/>
  <c r="L179" i="1"/>
  <c r="L309" i="1"/>
  <c r="L139" i="1"/>
  <c r="L235" i="1"/>
  <c r="L232" i="1"/>
  <c r="L211" i="1"/>
  <c r="L221" i="1"/>
  <c r="L330" i="1"/>
  <c r="L128" i="1"/>
  <c r="L183" i="1"/>
  <c r="L259" i="1"/>
  <c r="L354" i="1"/>
  <c r="L181" i="1"/>
  <c r="L357" i="1"/>
  <c r="L243" i="1"/>
  <c r="L236" i="1"/>
  <c r="L192" i="1"/>
  <c r="L365" i="1"/>
  <c r="L100" i="1"/>
  <c r="L153" i="1"/>
  <c r="L163" i="1"/>
  <c r="L310" i="1"/>
  <c r="L166" i="1"/>
  <c r="L349" i="1"/>
  <c r="L180" i="1"/>
  <c r="L200" i="1"/>
  <c r="L273" i="1"/>
  <c r="L287" i="1"/>
  <c r="L194" i="1"/>
  <c r="L332" i="1"/>
  <c r="L212" i="1"/>
  <c r="L148" i="1"/>
  <c r="L296" i="1"/>
  <c r="L336" i="1"/>
  <c r="L222" i="1"/>
  <c r="L283" i="1"/>
  <c r="L269" i="1"/>
  <c r="L329" i="1"/>
  <c r="L290" i="1"/>
  <c r="L294" i="1"/>
  <c r="L249" i="1"/>
  <c r="L308" i="1"/>
  <c r="L175" i="1"/>
  <c r="L230" i="1"/>
  <c r="L352" i="1"/>
  <c r="L301" i="1"/>
  <c r="L303" i="1"/>
  <c r="L123" i="1"/>
  <c r="L251" i="1"/>
  <c r="L313" i="1"/>
  <c r="L137" i="1"/>
  <c r="L238" i="1"/>
  <c r="L208" i="1"/>
  <c r="L321" i="1"/>
  <c r="L234" i="1"/>
  <c r="L185" i="1"/>
  <c r="L305" i="1"/>
  <c r="L39" i="1"/>
  <c r="L255" i="1"/>
  <c r="L155" i="1"/>
  <c r="L140" i="1"/>
  <c r="L196" i="1"/>
  <c r="L306" i="1"/>
  <c r="L246" i="1"/>
  <c r="L198" i="1"/>
  <c r="L279" i="1"/>
  <c r="L90" i="1"/>
  <c r="L184" i="1"/>
  <c r="L244" i="1"/>
  <c r="L214" i="1"/>
  <c r="L264" i="1"/>
  <c r="L276" i="1"/>
  <c r="L291" i="1"/>
  <c r="L262" i="1"/>
  <c r="L187" i="1"/>
  <c r="L347" i="1"/>
  <c r="L189" i="1"/>
  <c r="L260" i="1"/>
  <c r="L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<sst xmlns="http://schemas.openxmlformats.org/spreadsheetml/2006/main" count="108" uniqueCount="81">
  <si>
    <t>No</t>
    <phoneticPr fontId="1"/>
  </si>
  <si>
    <t>項目</t>
    <rPh sb="0" eb="2">
      <t>コウモク</t>
    </rPh>
    <phoneticPr fontId="1"/>
  </si>
  <si>
    <t>単位</t>
    <rPh sb="0" eb="2">
      <t>タンイ</t>
    </rPh>
    <phoneticPr fontId="1"/>
  </si>
  <si>
    <t>数値</t>
    <rPh sb="0" eb="2">
      <t>スウチ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</si>
  <si>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</si>
  <si>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</si>
  <si>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時間(s)</t>
    <rPh sb="0" eb="2">
      <t>ジカn</t>
    </rPh>
    <phoneticPr fontId="1"/>
  </si>
  <si>
    <t>仰角</t>
    <rPh sb="0" eb="2">
      <t>ギョウカク</t>
    </rPh>
    <phoneticPr fontId="1"/>
  </si>
  <si>
    <t>deg</t>
    <phoneticPr fontId="1"/>
  </si>
  <si>
    <t>X</t>
    <phoneticPr fontId="1"/>
  </si>
  <si>
    <t>Y</t>
    <phoneticPr fontId="1"/>
  </si>
  <si>
    <t>AZ角</t>
    <rPh sb="2" eb="3">
      <t>カク</t>
    </rPh>
    <phoneticPr fontId="1"/>
  </si>
  <si>
    <t>x</t>
    <phoneticPr fontId="1"/>
  </si>
  <si>
    <t>y</t>
    <phoneticPr fontId="1"/>
  </si>
  <si>
    <t>s</t>
    <phoneticPr fontId="1"/>
  </si>
  <si>
    <t>時間刻み値</t>
    <rPh sb="0" eb="2">
      <t>ジカn</t>
    </rPh>
    <rPh sb="2" eb="3">
      <t>キザミ</t>
    </rPh>
    <rPh sb="4" eb="5">
      <t xml:space="preserve">チ </t>
    </rPh>
    <phoneticPr fontId="1"/>
  </si>
  <si>
    <t>deg/s</t>
    <phoneticPr fontId="1"/>
  </si>
  <si>
    <t>rad/s</t>
    <phoneticPr fontId="1"/>
  </si>
  <si>
    <t>ΔAZ</t>
    <phoneticPr fontId="1"/>
  </si>
  <si>
    <t>ヨー角</t>
    <rPh sb="2" eb="3">
      <t>カク</t>
    </rPh>
    <phoneticPr fontId="1"/>
  </si>
  <si>
    <t>ピッチ角</t>
    <rPh sb="3" eb="4">
      <t>カク</t>
    </rPh>
    <phoneticPr fontId="1"/>
  </si>
  <si>
    <t>ロール角</t>
    <rPh sb="3" eb="4">
      <t>カク</t>
    </rPh>
    <phoneticPr fontId="1"/>
  </si>
  <si>
    <t>ψ</t>
    <phoneticPr fontId="1"/>
  </si>
  <si>
    <t>θ</t>
    <phoneticPr fontId="1"/>
  </si>
  <si>
    <t>φ</t>
    <phoneticPr fontId="1"/>
  </si>
  <si>
    <t>Z軸</t>
    <rPh sb="1" eb="2">
      <t>ジク</t>
    </rPh>
    <phoneticPr fontId="1"/>
  </si>
  <si>
    <t>Y軸</t>
    <rPh sb="1" eb="2">
      <t>ジク</t>
    </rPh>
    <phoneticPr fontId="1"/>
  </si>
  <si>
    <t>X軸</t>
    <rPh sb="1" eb="2">
      <t>ジク</t>
    </rPh>
    <phoneticPr fontId="1"/>
  </si>
  <si>
    <t>→</t>
    <phoneticPr fontId="1"/>
  </si>
  <si>
    <t>x軸</t>
    <rPh sb="1" eb="2">
      <t>ジク</t>
    </rPh>
    <phoneticPr fontId="1"/>
  </si>
  <si>
    <t>y軸</t>
    <rPh sb="1" eb="2">
      <t>ジク</t>
    </rPh>
    <phoneticPr fontId="1"/>
  </si>
  <si>
    <t>z軸</t>
    <rPh sb="1" eb="2">
      <t>ジク</t>
    </rPh>
    <phoneticPr fontId="1"/>
  </si>
  <si>
    <t>AZ角(xy面)</t>
    <rPh sb="2" eb="3">
      <t>カク</t>
    </rPh>
    <rPh sb="6" eb="7">
      <t xml:space="preserve">メン </t>
    </rPh>
    <phoneticPr fontId="1"/>
  </si>
  <si>
    <t>ー</t>
    <phoneticPr fontId="1"/>
  </si>
  <si>
    <t>R(θ)xR(φ)</t>
    <phoneticPr fontId="1"/>
  </si>
  <si>
    <t>R(ψ)xR(θ)xR(φ)</t>
    <phoneticPr fontId="1"/>
  </si>
  <si>
    <t>成分</t>
    <rPh sb="0" eb="2">
      <t>セイブn</t>
    </rPh>
    <phoneticPr fontId="1"/>
  </si>
  <si>
    <t>機体軸</t>
    <rPh sb="0" eb="2">
      <t>キタイ</t>
    </rPh>
    <phoneticPr fontId="1"/>
  </si>
  <si>
    <t>xy面射影</t>
    <rPh sb="2" eb="3">
      <t xml:space="preserve">メン </t>
    </rPh>
    <rPh sb="3" eb="5">
      <t>シャエイ</t>
    </rPh>
    <phoneticPr fontId="1"/>
  </si>
  <si>
    <t>記号</t>
    <rPh sb="0" eb="2">
      <t>＝</t>
    </rPh>
    <phoneticPr fontId="1"/>
  </si>
  <si>
    <t>ロール角φ</t>
    <rPh sb="3" eb="4">
      <t>カク</t>
    </rPh>
    <phoneticPr fontId="1"/>
  </si>
  <si>
    <t>ピッチ角θ</t>
    <rPh sb="3" eb="4">
      <t>カク</t>
    </rPh>
    <phoneticPr fontId="1"/>
  </si>
  <si>
    <t>Z</t>
    <phoneticPr fontId="1"/>
  </si>
  <si>
    <t>atan(Y/X)</t>
    <phoneticPr fontId="1"/>
  </si>
  <si>
    <t>機体座標系</t>
    <rPh sb="0" eb="2">
      <t>キタイ</t>
    </rPh>
    <rPh sb="2" eb="5">
      <t>ザヒョウ</t>
    </rPh>
    <phoneticPr fontId="1"/>
  </si>
  <si>
    <t>地面座標系</t>
    <rPh sb="0" eb="2">
      <t>ジメn</t>
    </rPh>
    <rPh sb="2" eb="5">
      <t>ザヒョウ</t>
    </rPh>
    <phoneticPr fontId="1"/>
  </si>
  <si>
    <t>俯角=正値</t>
    <rPh sb="0" eb="2">
      <t xml:space="preserve">フカク </t>
    </rPh>
    <rPh sb="3" eb="4">
      <t xml:space="preserve">セイ </t>
    </rPh>
    <rPh sb="4" eb="5">
      <t xml:space="preserve">チ </t>
    </rPh>
    <phoneticPr fontId="1"/>
  </si>
  <si>
    <t>COS(ψ)</t>
    <phoneticPr fontId="1"/>
  </si>
  <si>
    <t>-SIN(ψ)</t>
    <phoneticPr fontId="1"/>
  </si>
  <si>
    <t>SIN(ψ)</t>
    <phoneticPr fontId="1"/>
  </si>
  <si>
    <t>COS(θ)</t>
    <phoneticPr fontId="1"/>
  </si>
  <si>
    <t>sin(θ)</t>
    <phoneticPr fontId="1"/>
  </si>
  <si>
    <t>-sin(θ)</t>
    <phoneticPr fontId="1"/>
  </si>
  <si>
    <t>COS(φ)</t>
    <phoneticPr fontId="1"/>
  </si>
  <si>
    <t>sin(φ)</t>
    <phoneticPr fontId="1"/>
  </si>
  <si>
    <t>-sin(φ)</t>
    <phoneticPr fontId="1"/>
  </si>
  <si>
    <t>R(θ)(ピッチ角)</t>
    <rPh sb="8" eb="9">
      <t>カク</t>
    </rPh>
    <phoneticPr fontId="1"/>
  </si>
  <si>
    <t>R(ψ)(ヨー角)</t>
    <phoneticPr fontId="1"/>
  </si>
  <si>
    <t>R(φ)(ロール角)</t>
    <rPh sb="8" eb="9">
      <t>カク</t>
    </rPh>
    <phoneticPr fontId="1"/>
  </si>
  <si>
    <t>範囲：-20〜+20deg</t>
    <rPh sb="0" eb="2">
      <t>ハンイ</t>
    </rPh>
    <phoneticPr fontId="1"/>
  </si>
  <si>
    <t>範囲：-10〜+10deg</t>
    <rPh sb="0" eb="2">
      <t>ハンイ</t>
    </rPh>
    <phoneticPr fontId="1"/>
  </si>
  <si>
    <t>EL角速度
(deg/s)</t>
    <rPh sb="2" eb="5">
      <t>カク</t>
    </rPh>
    <phoneticPr fontId="1"/>
  </si>
  <si>
    <t>AZ角速度</t>
    <rPh sb="2" eb="5">
      <t>カクソクド</t>
    </rPh>
    <phoneticPr fontId="1"/>
  </si>
  <si>
    <t>EL指令角
(deg)</t>
    <rPh sb="2" eb="5">
      <t>シレイ</t>
    </rPh>
    <phoneticPr fontId="1"/>
  </si>
  <si>
    <t>地面座標系
EL角度差(deg)</t>
    <rPh sb="0" eb="2">
      <t>ジメn</t>
    </rPh>
    <rPh sb="2" eb="4">
      <t>ザヒョウ</t>
    </rPh>
    <rPh sb="4" eb="5">
      <t>ケイ</t>
    </rPh>
    <rPh sb="8" eb="10">
      <t>カク</t>
    </rPh>
    <rPh sb="10" eb="11">
      <t xml:space="preserve">サ </t>
    </rPh>
    <phoneticPr fontId="1"/>
  </si>
  <si>
    <t>U,  V,  W＝機体固定座標系</t>
    <rPh sb="10" eb="12">
      <t>キタ</t>
    </rPh>
    <rPh sb="12" eb="14">
      <t>コテイ</t>
    </rPh>
    <rPh sb="14" eb="17">
      <t>ザヒョウ</t>
    </rPh>
    <phoneticPr fontId="1"/>
  </si>
  <si>
    <t>xe, ye, ze＝地面固定座標系</t>
    <rPh sb="11" eb="13">
      <t>ジメn</t>
    </rPh>
    <rPh sb="13" eb="15">
      <t>コテイ</t>
    </rPh>
    <rPh sb="15" eb="18">
      <t>ザヒョウ</t>
    </rPh>
    <phoneticPr fontId="1"/>
  </si>
  <si>
    <t>P</t>
    <phoneticPr fontId="1"/>
  </si>
  <si>
    <t>Q</t>
    <phoneticPr fontId="1"/>
  </si>
  <si>
    <t>φ0</t>
    <phoneticPr fontId="1"/>
  </si>
  <si>
    <t>EL角度差最小</t>
    <rPh sb="2" eb="5">
      <t>カクドス</t>
    </rPh>
    <rPh sb="5" eb="7">
      <t>サイセィオ</t>
    </rPh>
    <phoneticPr fontId="1"/>
  </si>
  <si>
    <t>R最小のθ</t>
    <rPh sb="1" eb="3">
      <t>サイセィオ</t>
    </rPh>
    <phoneticPr fontId="1"/>
  </si>
  <si>
    <t>R最大のθ</t>
    <rPh sb="1" eb="2">
      <t>サイダイ</t>
    </rPh>
    <phoneticPr fontId="1"/>
  </si>
  <si>
    <t>EL角度差最大</t>
    <rPh sb="2" eb="5">
      <t>カクドス</t>
    </rPh>
    <rPh sb="5" eb="7">
      <t>サイダイ</t>
    </rPh>
    <phoneticPr fontId="1"/>
  </si>
  <si>
    <t>EL角度差最大</t>
    <rPh sb="2" eb="4">
      <t>カク</t>
    </rPh>
    <rPh sb="4" eb="5">
      <t xml:space="preserve">サ </t>
    </rPh>
    <rPh sb="5" eb="7">
      <t>サイダイ</t>
    </rPh>
    <phoneticPr fontId="1"/>
  </si>
  <si>
    <t>EL角度差最小</t>
    <rPh sb="2" eb="4">
      <t>カク</t>
    </rPh>
    <rPh sb="4" eb="5">
      <t xml:space="preserve">サ </t>
    </rPh>
    <rPh sb="5" eb="7">
      <t>サイセィオ</t>
    </rPh>
    <phoneticPr fontId="1"/>
  </si>
  <si>
    <t>atan(Q/P)</t>
    <phoneticPr fontId="1"/>
  </si>
  <si>
    <t>最大最小値</t>
    <rPh sb="0" eb="2">
      <t>サイダイ</t>
    </rPh>
    <rPh sb="2" eb="5">
      <t>サイセィオ</t>
    </rPh>
    <phoneticPr fontId="1"/>
  </si>
  <si>
    <t>地面
軸</t>
    <rPh sb="0" eb="3">
      <t>ジメンジ</t>
    </rPh>
    <phoneticPr fontId="1"/>
  </si>
  <si>
    <t>EL角加速度
(deg/s)</t>
    <rPh sb="2" eb="6">
      <t>カク</t>
    </rPh>
    <phoneticPr fontId="1"/>
  </si>
  <si>
    <t>範囲：-25〜+2deg at6rpm, 
       ：-15〜0deg at30rpm</t>
    <rPh sb="0" eb="2">
      <t>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</si>
</sst>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EL</a:t>
            </a:r>
            <a:r>
              <a:rPr lang="ja-JP" altLang="en-US"/>
              <a:t>角度差</a:t>
            </a:r>
            <a:r>
              <a:rPr lang="en-US" altLang="ja-JP"/>
              <a:t>,</a:t>
            </a:r>
            <a:r>
              <a:rPr lang="ja-JP" altLang="en-US"/>
              <a:t> </a:t>
            </a:r>
            <a:r>
              <a:rPr lang="en-US" altLang="ja-JP"/>
              <a:t>EL</a:t>
            </a:r>
            <a:r>
              <a:rPr lang="ja-JP" altLang="en-US"/>
              <a:t>指令値</a:t>
            </a:r>
            <a:r>
              <a:rPr lang="en-US" altLang="ja-JP"/>
              <a:t>,EL</a:t>
            </a:r>
            <a:r>
              <a:rPr lang="ja-JP" altLang="en-US"/>
              <a:t>角速度</a:t>
            </a:r>
            <a:r>
              <a:rPr lang="en-US" altLang="ja-JP"/>
              <a:t>,EL</a:t>
            </a:r>
            <a:r>
              <a:rPr lang="ja-JP" altLang="en-US"/>
              <a:t>角速度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AZ回転!$J$14</c:f>
              <c:strCache>
                <c:ptCount val="1"/>
                <c:pt idx="0">
                  <c:v>地面座標系
EL角度差(deg)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AZ回転!$B$15:$B$375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6.9999999999999991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10.999999999999998</c:v>
                </c:pt>
                <c:pt idx="12">
                  <c:v>12</c:v>
                </c:pt>
                <c:pt idx="13">
                  <c:v>13</c:v>
                </c:pt>
                <c:pt idx="14">
                  <c:v>13.999999999999998</c:v>
                </c:pt>
                <c:pt idx="15">
                  <c:v>14.999999999999998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20.999999999999996</c:v>
                </c:pt>
                <c:pt idx="22">
                  <c:v>21.999999999999996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27.999999999999996</c:v>
                </c:pt>
                <c:pt idx="29">
                  <c:v>28.999999999999996</c:v>
                </c:pt>
                <c:pt idx="30">
                  <c:v>29.999999999999996</c:v>
                </c:pt>
                <c:pt idx="31">
                  <c:v>30.999999999999996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41.999999999999993</c:v>
                </c:pt>
                <c:pt idx="43">
                  <c:v>43</c:v>
                </c:pt>
                <c:pt idx="44">
                  <c:v>43.999999999999993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48.999999999999993</c:v>
                </c:pt>
                <c:pt idx="50">
                  <c:v>50</c:v>
                </c:pt>
                <c:pt idx="51">
                  <c:v>50.999999999999993</c:v>
                </c:pt>
                <c:pt idx="52">
                  <c:v>52</c:v>
                </c:pt>
                <c:pt idx="53">
                  <c:v>52.999999999999993</c:v>
                </c:pt>
                <c:pt idx="54">
                  <c:v>54</c:v>
                </c:pt>
                <c:pt idx="55">
                  <c:v>55</c:v>
                </c:pt>
                <c:pt idx="56">
                  <c:v>55.999999999999993</c:v>
                </c:pt>
                <c:pt idx="57">
                  <c:v>57</c:v>
                </c:pt>
                <c:pt idx="58">
                  <c:v>57.999999999999993</c:v>
                </c:pt>
                <c:pt idx="59">
                  <c:v>59</c:v>
                </c:pt>
                <c:pt idx="60">
                  <c:v>59.999999999999993</c:v>
                </c:pt>
                <c:pt idx="61">
                  <c:v>61</c:v>
                </c:pt>
                <c:pt idx="62">
                  <c:v>61.999999999999993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74.999999999999986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78.999999999999986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83.999999999999986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87.999999999999986</c:v>
                </c:pt>
                <c:pt idx="89">
                  <c:v>88.999999999999986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92.999999999999986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96.999999999999986</c:v>
                </c:pt>
                <c:pt idx="98">
                  <c:v>97.999999999999986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101.99999999999999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105.99999999999999</c:v>
                </c:pt>
                <c:pt idx="107">
                  <c:v>106.99999999999999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110.99999999999999</c:v>
                </c:pt>
                <c:pt idx="112">
                  <c:v>111.99999999999999</c:v>
                </c:pt>
                <c:pt idx="113">
                  <c:v>113</c:v>
                </c:pt>
                <c:pt idx="114">
                  <c:v>114</c:v>
                </c:pt>
                <c:pt idx="115">
                  <c:v>114.99999999999999</c:v>
                </c:pt>
                <c:pt idx="116">
                  <c:v>115.99999999999999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119.99999999999999</c:v>
                </c:pt>
                <c:pt idx="121">
                  <c:v>120.99999999999999</c:v>
                </c:pt>
                <c:pt idx="122">
                  <c:v>122</c:v>
                </c:pt>
                <c:pt idx="123">
                  <c:v>123</c:v>
                </c:pt>
                <c:pt idx="124">
                  <c:v>123.99999999999999</c:v>
                </c:pt>
                <c:pt idx="125">
                  <c:v>124.99999999999999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148.99999999999997</c:v>
                </c:pt>
                <c:pt idx="150">
                  <c:v>149.99999999999997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157.99999999999997</c:v>
                </c:pt>
                <c:pt idx="159">
                  <c:v>158.99999999999997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166.99999999999997</c:v>
                </c:pt>
                <c:pt idx="168">
                  <c:v>167.99999999999997</c:v>
                </c:pt>
                <c:pt idx="169">
                  <c:v>168.99999999999997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175.99999999999997</c:v>
                </c:pt>
                <c:pt idx="177">
                  <c:v>176.99999999999997</c:v>
                </c:pt>
                <c:pt idx="178">
                  <c:v>177.99999999999997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184.99999999999997</c:v>
                </c:pt>
                <c:pt idx="186">
                  <c:v>185.99999999999997</c:v>
                </c:pt>
                <c:pt idx="187">
                  <c:v>186.99999999999997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193.99999999999997</c:v>
                </c:pt>
                <c:pt idx="195">
                  <c:v>194.99999999999997</c:v>
                </c:pt>
                <c:pt idx="196">
                  <c:v>195.99999999999997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202.99999999999997</c:v>
                </c:pt>
                <c:pt idx="204">
                  <c:v>203.99999999999997</c:v>
                </c:pt>
                <c:pt idx="205">
                  <c:v>204.99999999999997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211.99999999999997</c:v>
                </c:pt>
                <c:pt idx="213">
                  <c:v>212.99999999999997</c:v>
                </c:pt>
                <c:pt idx="214">
                  <c:v>213.99999999999997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220.99999999999997</c:v>
                </c:pt>
                <c:pt idx="222">
                  <c:v>221.99999999999997</c:v>
                </c:pt>
                <c:pt idx="223">
                  <c:v>222.99999999999997</c:v>
                </c:pt>
                <c:pt idx="224">
                  <c:v>223.99999999999997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229.99999999999997</c:v>
                </c:pt>
                <c:pt idx="231">
                  <c:v>230.99999999999997</c:v>
                </c:pt>
                <c:pt idx="232">
                  <c:v>231.99999999999997</c:v>
                </c:pt>
                <c:pt idx="233">
                  <c:v>232.99999999999997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238.99999999999997</c:v>
                </c:pt>
                <c:pt idx="240">
                  <c:v>239.99999999999997</c:v>
                </c:pt>
                <c:pt idx="241">
                  <c:v>240.99999999999997</c:v>
                </c:pt>
                <c:pt idx="242">
                  <c:v>241.99999999999997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247.99999999999997</c:v>
                </c:pt>
                <c:pt idx="249">
                  <c:v>248.99999999999997</c:v>
                </c:pt>
                <c:pt idx="250">
                  <c:v>249.99999999999997</c:v>
                </c:pt>
                <c:pt idx="251">
                  <c:v>250.99999999999997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288.99999999999994</c:v>
                </c:pt>
                <c:pt idx="290">
                  <c:v>290</c:v>
                </c:pt>
                <c:pt idx="291">
                  <c:v>290.99999999999994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297.99999999999994</c:v>
                </c:pt>
                <c:pt idx="299">
                  <c:v>299</c:v>
                </c:pt>
                <c:pt idx="300">
                  <c:v>299.99999999999994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306.99999999999994</c:v>
                </c:pt>
                <c:pt idx="308">
                  <c:v>308</c:v>
                </c:pt>
                <c:pt idx="309">
                  <c:v>308.99999999999994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315.99999999999994</c:v>
                </c:pt>
                <c:pt idx="317">
                  <c:v>317</c:v>
                </c:pt>
                <c:pt idx="318">
                  <c:v>317.99999999999994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324.99999999999994</c:v>
                </c:pt>
                <c:pt idx="326">
                  <c:v>326</c:v>
                </c:pt>
                <c:pt idx="327">
                  <c:v>326.99999999999994</c:v>
                </c:pt>
                <c:pt idx="328">
                  <c:v>328</c:v>
                </c:pt>
                <c:pt idx="329">
                  <c:v>328.99999999999994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333.99999999999994</c:v>
                </c:pt>
                <c:pt idx="335">
                  <c:v>335</c:v>
                </c:pt>
                <c:pt idx="336">
                  <c:v>335.99999999999994</c:v>
                </c:pt>
                <c:pt idx="337">
                  <c:v>337</c:v>
                </c:pt>
                <c:pt idx="338">
                  <c:v>337.99999999999994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342.99999999999994</c:v>
                </c:pt>
                <c:pt idx="344">
                  <c:v>344</c:v>
                </c:pt>
                <c:pt idx="345">
                  <c:v>344.99999999999994</c:v>
                </c:pt>
                <c:pt idx="346">
                  <c:v>346</c:v>
                </c:pt>
                <c:pt idx="347">
                  <c:v>346.99999999999994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351.99999999999994</c:v>
                </c:pt>
                <c:pt idx="353">
                  <c:v>353</c:v>
                </c:pt>
                <c:pt idx="354">
                  <c:v>353.99999999999994</c:v>
                </c:pt>
                <c:pt idx="355">
                  <c:v>355</c:v>
                </c:pt>
                <c:pt idx="356">
                  <c:v>355.99999999999994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AZ回転!$J$15:$J$375</c:f>
              <c:numCache>
                <c:formatCode>General</c:formatCode>
                <c:ptCount val="361"/>
                <c:pt idx="0">
                  <c:v>-10.000000000000345</c:v>
                </c:pt>
                <c:pt idx="1">
                  <c:v>-9.6566378747793724</c:v>
                </c:pt>
                <c:pt idx="2">
                  <c:v>-9.3106588288763277</c:v>
                </c:pt>
                <c:pt idx="3">
                  <c:v>-8.9621634046022862</c:v>
                </c:pt>
                <c:pt idx="4">
                  <c:v>-8.6112521037357244</c:v>
                </c:pt>
                <c:pt idx="5">
                  <c:v>-8.2580253755267403</c:v>
                </c:pt>
                <c:pt idx="6">
                  <c:v>-7.9025836063462771</c:v>
                </c:pt>
                <c:pt idx="7">
                  <c:v>-7.5450271109159601</c:v>
                </c:pt>
                <c:pt idx="8">
                  <c:v>-7.1854561250521405</c:v>
                </c:pt>
                <c:pt idx="9">
                  <c:v>-6.823970799857106</c:v>
                </c:pt>
                <c:pt idx="10">
                  <c:v>-6.4606711972898818</c:v>
                </c:pt>
                <c:pt idx="11">
                  <c:v>-6.0956572870486774</c:v>
                </c:pt>
                <c:pt idx="12">
                  <c:v>-5.7290289446959193</c:v>
                </c:pt>
                <c:pt idx="13">
                  <c:v>-5.360885950957706</c:v>
                </c:pt>
                <c:pt idx="14">
                  <c:v>-4.9913279921281442</c:v>
                </c:pt>
                <c:pt idx="15">
                  <c:v>-4.6204546615097968</c:v>
                </c:pt>
                <c:pt idx="16">
                  <c:v>-4.2483654618213116</c:v>
                </c:pt>
                <c:pt idx="17">
                  <c:v>-3.875159808503609</c:v>
                </c:pt>
                <c:pt idx="18">
                  <c:v>-3.5009370338540799</c:v>
                </c:pt>
                <c:pt idx="19">
                  <c:v>-3.125796391923203</c:v>
                </c:pt>
                <c:pt idx="20">
                  <c:v>-2.7498370641027554</c:v>
                </c:pt>
                <c:pt idx="21">
                  <c:v>-2.373158165337915</c:v>
                </c:pt>
                <c:pt idx="22">
                  <c:v>-1.9958587508942403</c:v>
                </c:pt>
                <c:pt idx="23">
                  <c:v>-1.6180378236166446</c:v>
                </c:pt>
                <c:pt idx="24">
                  <c:v>-1.2397943416048918</c:v>
                </c:pt>
                <c:pt idx="25">
                  <c:v>-0.86122722624450987</c:v>
                </c:pt>
                <c:pt idx="26">
                  <c:v>-0.48243537052292151</c:v>
                </c:pt>
                <c:pt idx="27">
                  <c:v>-0.10351764758595237</c:v>
                </c:pt>
                <c:pt idx="28">
                  <c:v>0.27542708070318284</c:v>
                </c:pt>
                <c:pt idx="29">
                  <c:v>0.65429995468314184</c:v>
                </c:pt>
                <c:pt idx="30">
                  <c:v>1.0330021084704888</c:v>
                </c:pt>
                <c:pt idx="31">
                  <c:v>1.4114346609949318</c:v>
                </c:pt>
                <c:pt idx="32">
                  <c:v>1.7894987074318627</c:v>
                </c:pt>
                <c:pt idx="33">
                  <c:v>2.1670953107543078</c:v>
                </c:pt>
                <c:pt idx="34">
                  <c:v>2.5441254935396929</c:v>
                </c:pt>
                <c:pt idx="35">
                  <c:v>2.9204902300895701</c:v>
                </c:pt>
                <c:pt idx="36">
                  <c:v>3.2960904389353072</c:v>
                </c:pt>
                <c:pt idx="37">
                  <c:v>3.6708269757944283</c:v>
                </c:pt>
                <c:pt idx="38">
                  <c:v>4.0446006270471173</c:v>
                </c:pt>
                <c:pt idx="39">
                  <c:v>4.4173121037975163</c:v>
                </c:pt>
                <c:pt idx="40">
                  <c:v>4.7888620365921017</c:v>
                </c:pt>
                <c:pt idx="41">
                  <c:v>5.1591509708595913</c:v>
                </c:pt>
                <c:pt idx="42">
                  <c:v>5.5280793631441814</c:v>
                </c:pt>
                <c:pt idx="43">
                  <c:v>5.8955475781987241</c:v>
                </c:pt>
                <c:pt idx="44">
                  <c:v>6.261455887006977</c:v>
                </c:pt>
                <c:pt idx="45">
                  <c:v>6.6257044658045148</c:v>
                </c:pt>
                <c:pt idx="46">
                  <c:v>6.9881933961675529</c:v>
                </c:pt>
                <c:pt idx="47">
                  <c:v>7.3488226662373277</c:v>
                </c:pt>
                <c:pt idx="48">
                  <c:v>7.7074921731504888</c:v>
                </c:pt>
                <c:pt idx="49">
                  <c:v>8.0641017267432744</c:v>
                </c:pt>
                <c:pt idx="50">
                  <c:v>8.4185510545976623</c:v>
                </c:pt>
                <c:pt idx="51">
                  <c:v>8.7707398084990587</c:v>
                </c:pt>
                <c:pt idx="52">
                  <c:v>9.1205675723705042</c:v>
                </c:pt>
                <c:pt idx="53">
                  <c:v>9.4679338717517734</c:v>
                </c:pt>
                <c:pt idx="54">
                  <c:v>9.8127381848884419</c:v>
                </c:pt>
                <c:pt idx="55">
                  <c:v>10.154879955495746</c:v>
                </c:pt>
                <c:pt idx="56">
                  <c:v>10.494258607258917</c:v>
                </c:pt>
                <c:pt idx="57">
                  <c:v>10.830773560134396</c:v>
                </c:pt>
                <c:pt idx="58">
                  <c:v>11.164324248508077</c:v>
                </c:pt>
                <c:pt idx="59">
                  <c:v>11.49481014127119</c:v>
                </c:pt>
                <c:pt idx="60">
                  <c:v>11.822130763866607</c:v>
                </c:pt>
                <c:pt idx="61">
                  <c:v>12.146185722359066</c:v>
                </c:pt>
                <c:pt idx="62">
                  <c:v>12.466874729577903</c:v>
                </c:pt>
                <c:pt idx="63">
                  <c:v>12.784097633378062</c:v>
                </c:pt>
                <c:pt idx="64">
                  <c:v>13.097754447061119</c:v>
                </c:pt>
                <c:pt idx="65">
                  <c:v>13.407745381993875</c:v>
                </c:pt>
                <c:pt idx="66">
                  <c:v>13.713970882457552</c:v>
                </c:pt>
                <c:pt idx="67">
                  <c:v>14.016331662754952</c:v>
                </c:pt>
                <c:pt idx="68">
                  <c:v>14.314728746598655</c:v>
                </c:pt>
                <c:pt idx="69">
                  <c:v>14.609063508795385</c:v>
                </c:pt>
                <c:pt idx="70">
                  <c:v>14.89923771923865</c:v>
                </c:pt>
                <c:pt idx="71">
                  <c:v>15.185153589209973</c:v>
                </c:pt>
                <c:pt idx="72">
                  <c:v>15.466713819987948</c:v>
                </c:pt>
                <c:pt idx="73">
                  <c:v>15.743821653750301</c:v>
                </c:pt>
                <c:pt idx="74">
                  <c:v>16.016380926751491</c:v>
                </c:pt>
                <c:pt idx="75">
                  <c:v>16.284296124746046</c:v>
                </c:pt>
                <c:pt idx="76">
                  <c:v>16.547472440620819</c:v>
                </c:pt>
                <c:pt idx="77">
                  <c:v>16.805815834189687</c:v>
                </c:pt>
                <c:pt idx="78">
                  <c:v>17.059233094093827</c:v>
                </c:pt>
                <c:pt idx="79">
                  <c:v>17.307631901742226</c:v>
                </c:pt>
                <c:pt idx="80">
                  <c:v>17.550920897214617</c:v>
                </c:pt>
                <c:pt idx="81">
                  <c:v>17.789009747041355</c:v>
                </c:pt>
                <c:pt idx="82">
                  <c:v>18.021809213761088</c:v>
                </c:pt>
                <c:pt idx="83">
                  <c:v>18.249231227148535</c:v>
                </c:pt>
                <c:pt idx="84">
                  <c:v>18.471188956992723</c:v>
                </c:pt>
                <c:pt idx="85">
                  <c:v>18.687596887295133</c:v>
                </c:pt>
                <c:pt idx="86">
                  <c:v>18.898370891746861</c:v>
                </c:pt>
                <c:pt idx="87">
                  <c:v>19.103428310332063</c:v>
                </c:pt>
                <c:pt idx="88">
                  <c:v>19.30268802689622</c:v>
                </c:pt>
                <c:pt idx="89">
                  <c:v>19.496070547505305</c:v>
                </c:pt>
                <c:pt idx="90">
                  <c:v>19.683498079413855</c:v>
                </c:pt>
                <c:pt idx="91">
                  <c:v>19.864894610449142</c:v>
                </c:pt>
                <c:pt idx="92">
                  <c:v>20.040185988611235</c:v>
                </c:pt>
                <c:pt idx="93">
                  <c:v>20.209300001678312</c:v>
                </c:pt>
                <c:pt idx="94">
                  <c:v>20.372166456601214</c:v>
                </c:pt>
                <c:pt idx="95">
                  <c:v>20.528717258463029</c:v>
                </c:pt>
                <c:pt idx="96">
                  <c:v>20.678886488774218</c:v>
                </c:pt>
                <c:pt idx="97">
                  <c:v>20.822610482868015</c:v>
                </c:pt>
                <c:pt idx="98">
                  <c:v>20.959827906158779</c:v>
                </c:pt>
                <c:pt idx="99">
                  <c:v>21.090479829020619</c:v>
                </c:pt>
                <c:pt idx="100">
                  <c:v>21.214509800044571</c:v>
                </c:pt>
                <c:pt idx="101">
                  <c:v>21.331863917430244</c:v>
                </c:pt>
                <c:pt idx="102">
                  <c:v>21.442490898270105</c:v>
                </c:pt>
                <c:pt idx="103">
                  <c:v>21.546342145486047</c:v>
                </c:pt>
                <c:pt idx="104">
                  <c:v>21.643371812182014</c:v>
                </c:pt>
                <c:pt idx="105">
                  <c:v>21.733536863181076</c:v>
                </c:pt>
                <c:pt idx="106">
                  <c:v>21.816797133522087</c:v>
                </c:pt>
                <c:pt idx="107">
                  <c:v>21.893115383698465</c:v>
                </c:pt>
                <c:pt idx="108">
                  <c:v>21.962457351431066</c:v>
                </c:pt>
                <c:pt idx="109">
                  <c:v>22.024791799777553</c:v>
                </c:pt>
                <c:pt idx="110">
                  <c:v>22.080090561392151</c:v>
                </c:pt>
                <c:pt idx="111">
                  <c:v>22.128328578763245</c:v>
                </c:pt>
                <c:pt idx="112">
                  <c:v>22.169483940269554</c:v>
                </c:pt>
                <c:pt idx="113">
                  <c:v>22.203537911911969</c:v>
                </c:pt>
                <c:pt idx="114">
                  <c:v>22.230474964593519</c:v>
                </c:pt>
                <c:pt idx="115">
                  <c:v>22.250282796837162</c:v>
                </c:pt>
                <c:pt idx="116">
                  <c:v>22.262952352849766</c:v>
                </c:pt>
                <c:pt idx="117">
                  <c:v>22.268477835857972</c:v>
                </c:pt>
                <c:pt idx="118">
                  <c:v>22.26685671666193</c:v>
                </c:pt>
                <c:pt idx="119">
                  <c:v>22.258089737371467</c:v>
                </c:pt>
                <c:pt idx="120">
                  <c:v>22.242180910309656</c:v>
                </c:pt>
                <c:pt idx="121">
                  <c:v>22.219137512087855</c:v>
                </c:pt>
                <c:pt idx="122">
                  <c:v>22.188970072877098</c:v>
                </c:pt>
                <c:pt idx="123">
                  <c:v>22.151692360919302</c:v>
                </c:pt>
                <c:pt idx="124">
                  <c:v>22.107321362341935</c:v>
                </c:pt>
                <c:pt idx="125">
                  <c:v>22.055877256357626</c:v>
                </c:pt>
                <c:pt idx="126">
                  <c:v>21.997383385950425</c:v>
                </c:pt>
                <c:pt idx="127">
                  <c:v>21.931866224164892</c:v>
                </c:pt>
                <c:pt idx="128">
                  <c:v>21.859355336134538</c:v>
                </c:pt>
                <c:pt idx="129">
                  <c:v>21.779883336999081</c:v>
                </c:pt>
                <c:pt idx="130">
                  <c:v>21.693485845875696</c:v>
                </c:pt>
                <c:pt idx="131">
                  <c:v>21.600201436064083</c:v>
                </c:pt>
                <c:pt idx="132">
                  <c:v>21.500071581676302</c:v>
                </c:pt>
                <c:pt idx="133">
                  <c:v>21.39314060089313</c:v>
                </c:pt>
                <c:pt idx="134">
                  <c:v>21.279455596061144</c:v>
                </c:pt>
                <c:pt idx="135">
                  <c:v>21.159066390849702</c:v>
                </c:pt>
                <c:pt idx="136">
                  <c:v>21.032025464697405</c:v>
                </c:pt>
                <c:pt idx="137">
                  <c:v>20.898387884780664</c:v>
                </c:pt>
                <c:pt idx="138">
                  <c:v>20.758211235743445</c:v>
                </c:pt>
                <c:pt idx="139">
                  <c:v>20.611555547429241</c:v>
                </c:pt>
                <c:pt idx="140">
                  <c:v>20.458483220858358</c:v>
                </c:pt>
                <c:pt idx="141">
                  <c:v>20.299058952693134</c:v>
                </c:pt>
                <c:pt idx="142">
                  <c:v>20.133349658433769</c:v>
                </c:pt>
                <c:pt idx="143">
                  <c:v>19.961424394585951</c:v>
                </c:pt>
                <c:pt idx="144">
                  <c:v>19.783354280035063</c:v>
                </c:pt>
                <c:pt idx="145">
                  <c:v>19.599212416861249</c:v>
                </c:pt>
                <c:pt idx="146">
                  <c:v>19.409073810821834</c:v>
                </c:pt>
                <c:pt idx="147">
                  <c:v>19.213015291722094</c:v>
                </c:pt>
                <c:pt idx="148">
                  <c:v>19.011115433887717</c:v>
                </c:pt>
                <c:pt idx="149">
                  <c:v>18.803454476944601</c:v>
                </c:pt>
                <c:pt idx="150">
                  <c:v>18.590114247104196</c:v>
                </c:pt>
                <c:pt idx="151">
                  <c:v>18.371178079140932</c:v>
                </c:pt>
                <c:pt idx="152">
                  <c:v>18.146730739240688</c:v>
                </c:pt>
                <c:pt idx="153">
                  <c:v>17.916858348888958</c:v>
                </c:pt>
                <c:pt idx="154">
                  <c:v>17.681648309955712</c:v>
                </c:pt>
                <c:pt idx="155">
                  <c:v>17.441189231124564</c:v>
                </c:pt>
                <c:pt idx="156">
                  <c:v>17.19557085580232</c:v>
                </c:pt>
                <c:pt idx="157">
                  <c:v>16.944883991634747</c:v>
                </c:pt>
                <c:pt idx="158">
                  <c:v>16.689220441742648</c:v>
                </c:pt>
                <c:pt idx="159">
                  <c:v>16.428672937782171</c:v>
                </c:pt>
                <c:pt idx="160">
                  <c:v>16.163335074921587</c:v>
                </c:pt>
                <c:pt idx="161">
                  <c:v>15.89330124881795</c:v>
                </c:pt>
                <c:pt idx="162">
                  <c:v>15.618666594664123</c:v>
                </c:pt>
                <c:pt idx="163">
                  <c:v>15.339526928368922</c:v>
                </c:pt>
                <c:pt idx="164">
                  <c:v>15.055978689921499</c:v>
                </c:pt>
                <c:pt idx="165">
                  <c:v>14.768118888982931</c:v>
                </c:pt>
                <c:pt idx="166">
                  <c:v>14.476045052737934</c:v>
                </c:pt>
                <c:pt idx="167">
                  <c:v>14.179855176031051</c:v>
                </c:pt>
                <c:pt idx="168">
                  <c:v>13.879647673803479</c:v>
                </c:pt>
                <c:pt idx="169">
                  <c:v>13.575521335839214</c:v>
                </c:pt>
                <c:pt idx="170">
                  <c:v>13.267575283820468</c:v>
                </c:pt>
                <c:pt idx="171">
                  <c:v>12.955908930686467</c:v>
                </c:pt>
                <c:pt idx="172">
                  <c:v>12.640621942282481</c:v>
                </c:pt>
                <c:pt idx="173">
                  <c:v>12.321814201280263</c:v>
                </c:pt>
                <c:pt idx="174">
                  <c:v>11.999585773344407</c:v>
                </c:pt>
                <c:pt idx="175">
                  <c:v>11.674036875515158</c:v>
                </c:pt>
                <c:pt idx="176">
                  <c:v>11.345267846772234</c:v>
                </c:pt>
                <c:pt idx="177">
                  <c:v>11.013379120740069</c:v>
                </c:pt>
                <c:pt idx="178">
                  <c:v>10.678471200491208</c:v>
                </c:pt>
                <c:pt idx="179">
                  <c:v>10.340644635400675</c:v>
                </c:pt>
                <c:pt idx="180">
                  <c:v>10.000000000000345</c:v>
                </c:pt>
                <c:pt idx="181">
                  <c:v>9.6566378747793724</c:v>
                </c:pt>
                <c:pt idx="182">
                  <c:v>9.3106588288763277</c:v>
                </c:pt>
                <c:pt idx="183">
                  <c:v>8.962163404602336</c:v>
                </c:pt>
                <c:pt idx="184">
                  <c:v>8.6112521037356871</c:v>
                </c:pt>
                <c:pt idx="185">
                  <c:v>8.2580253755267776</c:v>
                </c:pt>
                <c:pt idx="186">
                  <c:v>7.9025836063462771</c:v>
                </c:pt>
                <c:pt idx="187">
                  <c:v>7.5450271109159095</c:v>
                </c:pt>
                <c:pt idx="188">
                  <c:v>7.1854561250521405</c:v>
                </c:pt>
                <c:pt idx="189">
                  <c:v>6.823970799857106</c:v>
                </c:pt>
                <c:pt idx="190">
                  <c:v>6.4606711972898818</c:v>
                </c:pt>
                <c:pt idx="191">
                  <c:v>6.0956572870486774</c:v>
                </c:pt>
                <c:pt idx="192">
                  <c:v>5.7290289446959193</c:v>
                </c:pt>
                <c:pt idx="193">
                  <c:v>5.360885950957706</c:v>
                </c:pt>
                <c:pt idx="194">
                  <c:v>4.9913279921280678</c:v>
                </c:pt>
                <c:pt idx="195">
                  <c:v>4.6204546615097204</c:v>
                </c:pt>
                <c:pt idx="196">
                  <c:v>4.2483654618214004</c:v>
                </c:pt>
                <c:pt idx="197">
                  <c:v>3.8751598085035197</c:v>
                </c:pt>
                <c:pt idx="198">
                  <c:v>3.5009370338538766</c:v>
                </c:pt>
                <c:pt idx="199">
                  <c:v>3.1257963919233305</c:v>
                </c:pt>
                <c:pt idx="200">
                  <c:v>2.7498370641027554</c:v>
                </c:pt>
                <c:pt idx="201">
                  <c:v>2.373158165337915</c:v>
                </c:pt>
                <c:pt idx="202">
                  <c:v>1.9958587508942403</c:v>
                </c:pt>
                <c:pt idx="203">
                  <c:v>1.6180378236166446</c:v>
                </c:pt>
                <c:pt idx="204">
                  <c:v>1.2397943416045993</c:v>
                </c:pt>
                <c:pt idx="205">
                  <c:v>0.86122722624325043</c:v>
                </c:pt>
                <c:pt idx="206">
                  <c:v>0.48243537052292151</c:v>
                </c:pt>
                <c:pt idx="207">
                  <c:v>0.10351764758947643</c:v>
                </c:pt>
                <c:pt idx="208">
                  <c:v>-0.27542708070582905</c:v>
                </c:pt>
                <c:pt idx="209">
                  <c:v>-0.65429995468258217</c:v>
                </c:pt>
                <c:pt idx="210">
                  <c:v>-1.0330021084704888</c:v>
                </c:pt>
                <c:pt idx="211">
                  <c:v>-1.4114346609949318</c:v>
                </c:pt>
                <c:pt idx="212">
                  <c:v>-1.7894987074318627</c:v>
                </c:pt>
                <c:pt idx="213">
                  <c:v>-2.1670953107544864</c:v>
                </c:pt>
                <c:pt idx="214">
                  <c:v>-2.5441254935396929</c:v>
                </c:pt>
                <c:pt idx="215">
                  <c:v>-2.9204902300895701</c:v>
                </c:pt>
                <c:pt idx="216">
                  <c:v>-3.2960904389353072</c:v>
                </c:pt>
                <c:pt idx="217">
                  <c:v>-3.67082697579453</c:v>
                </c:pt>
                <c:pt idx="218">
                  <c:v>-4.0446006270471173</c:v>
                </c:pt>
                <c:pt idx="219">
                  <c:v>-4.417312103797669</c:v>
                </c:pt>
                <c:pt idx="220">
                  <c:v>-4.7888620365921017</c:v>
                </c:pt>
                <c:pt idx="221">
                  <c:v>-5.1591509708594518</c:v>
                </c:pt>
                <c:pt idx="222">
                  <c:v>-5.5280793631441174</c:v>
                </c:pt>
                <c:pt idx="223">
                  <c:v>-5.8955475781987241</c:v>
                </c:pt>
                <c:pt idx="224">
                  <c:v>-6.261455887006977</c:v>
                </c:pt>
                <c:pt idx="225">
                  <c:v>-6.6257044658044135</c:v>
                </c:pt>
                <c:pt idx="226">
                  <c:v>-6.9881933961675529</c:v>
                </c:pt>
                <c:pt idx="227">
                  <c:v>-7.3488226662372256</c:v>
                </c:pt>
                <c:pt idx="228">
                  <c:v>-7.7074921731504888</c:v>
                </c:pt>
                <c:pt idx="229">
                  <c:v>-8.0641017267432353</c:v>
                </c:pt>
                <c:pt idx="230">
                  <c:v>-8.4185510545976623</c:v>
                </c:pt>
                <c:pt idx="231">
                  <c:v>-8.7707398084990587</c:v>
                </c:pt>
                <c:pt idx="232">
                  <c:v>-9.1205675723704651</c:v>
                </c:pt>
                <c:pt idx="233">
                  <c:v>-9.4679338717517361</c:v>
                </c:pt>
                <c:pt idx="234">
                  <c:v>-9.8127381848884419</c:v>
                </c:pt>
                <c:pt idx="235">
                  <c:v>-10.154879955495746</c:v>
                </c:pt>
                <c:pt idx="236">
                  <c:v>-10.494258607258917</c:v>
                </c:pt>
                <c:pt idx="237">
                  <c:v>-10.830773560134396</c:v>
                </c:pt>
                <c:pt idx="238">
                  <c:v>-11.164324248508038</c:v>
                </c:pt>
                <c:pt idx="239">
                  <c:v>-11.49481014127119</c:v>
                </c:pt>
                <c:pt idx="240">
                  <c:v>-11.822130763866607</c:v>
                </c:pt>
                <c:pt idx="241">
                  <c:v>-12.146185722359029</c:v>
                </c:pt>
                <c:pt idx="242">
                  <c:v>-12.466874729577878</c:v>
                </c:pt>
                <c:pt idx="243">
                  <c:v>-12.784097633378062</c:v>
                </c:pt>
                <c:pt idx="244">
                  <c:v>-13.097754447061119</c:v>
                </c:pt>
                <c:pt idx="245">
                  <c:v>-13.407745381993784</c:v>
                </c:pt>
                <c:pt idx="246">
                  <c:v>-13.713970882457527</c:v>
                </c:pt>
                <c:pt idx="247">
                  <c:v>-14.016331662754981</c:v>
                </c:pt>
                <c:pt idx="248">
                  <c:v>-14.314728746598602</c:v>
                </c:pt>
                <c:pt idx="249">
                  <c:v>-14.60906350879546</c:v>
                </c:pt>
                <c:pt idx="250">
                  <c:v>-14.899237719238625</c:v>
                </c:pt>
                <c:pt idx="251">
                  <c:v>-15.185153589209923</c:v>
                </c:pt>
                <c:pt idx="252">
                  <c:v>-15.466713819987948</c:v>
                </c:pt>
                <c:pt idx="253">
                  <c:v>-15.743821653750301</c:v>
                </c:pt>
                <c:pt idx="254">
                  <c:v>-16.016380926751491</c:v>
                </c:pt>
                <c:pt idx="255">
                  <c:v>-16.284296124746046</c:v>
                </c:pt>
                <c:pt idx="256">
                  <c:v>-16.547472440620819</c:v>
                </c:pt>
                <c:pt idx="257">
                  <c:v>-16.805815834189687</c:v>
                </c:pt>
                <c:pt idx="258">
                  <c:v>-17.059233094093852</c:v>
                </c:pt>
                <c:pt idx="259">
                  <c:v>-17.307631901742173</c:v>
                </c:pt>
                <c:pt idx="260">
                  <c:v>-17.550920897214631</c:v>
                </c:pt>
                <c:pt idx="261">
                  <c:v>-17.78900974704138</c:v>
                </c:pt>
                <c:pt idx="262">
                  <c:v>-18.021809213761138</c:v>
                </c:pt>
                <c:pt idx="263">
                  <c:v>-18.249231227148535</c:v>
                </c:pt>
                <c:pt idx="264">
                  <c:v>-18.471188956992723</c:v>
                </c:pt>
                <c:pt idx="265">
                  <c:v>-18.687596887295122</c:v>
                </c:pt>
                <c:pt idx="266">
                  <c:v>-18.898370891746861</c:v>
                </c:pt>
                <c:pt idx="267">
                  <c:v>-19.103428310332038</c:v>
                </c:pt>
                <c:pt idx="268">
                  <c:v>-19.302688026896195</c:v>
                </c:pt>
                <c:pt idx="269">
                  <c:v>-19.496070547505305</c:v>
                </c:pt>
                <c:pt idx="270">
                  <c:v>-19.683498079413855</c:v>
                </c:pt>
                <c:pt idx="271">
                  <c:v>-19.864894610449142</c:v>
                </c:pt>
                <c:pt idx="272">
                  <c:v>-20.040185988611235</c:v>
                </c:pt>
                <c:pt idx="273">
                  <c:v>-20.209300001678312</c:v>
                </c:pt>
                <c:pt idx="274">
                  <c:v>-20.3721664566012</c:v>
                </c:pt>
                <c:pt idx="275">
                  <c:v>-20.528717258463029</c:v>
                </c:pt>
                <c:pt idx="276">
                  <c:v>-20.678886488774243</c:v>
                </c:pt>
                <c:pt idx="277">
                  <c:v>-20.82261048286804</c:v>
                </c:pt>
                <c:pt idx="278">
                  <c:v>-20.959827906158779</c:v>
                </c:pt>
                <c:pt idx="279">
                  <c:v>-21.090479829020619</c:v>
                </c:pt>
                <c:pt idx="280">
                  <c:v>-21.214509800044546</c:v>
                </c:pt>
                <c:pt idx="281">
                  <c:v>-21.331863917430244</c:v>
                </c:pt>
                <c:pt idx="282">
                  <c:v>-21.44249089827014</c:v>
                </c:pt>
                <c:pt idx="283">
                  <c:v>-21.546342145486047</c:v>
                </c:pt>
                <c:pt idx="284">
                  <c:v>-21.643371812181989</c:v>
                </c:pt>
                <c:pt idx="285">
                  <c:v>-21.733536863181051</c:v>
                </c:pt>
                <c:pt idx="286">
                  <c:v>-21.816797133522076</c:v>
                </c:pt>
                <c:pt idx="287">
                  <c:v>-21.893115383698479</c:v>
                </c:pt>
                <c:pt idx="288">
                  <c:v>-21.96245735143108</c:v>
                </c:pt>
                <c:pt idx="289">
                  <c:v>-22.024791799777553</c:v>
                </c:pt>
                <c:pt idx="290">
                  <c:v>-22.0800905613922</c:v>
                </c:pt>
                <c:pt idx="291">
                  <c:v>-22.12832857876321</c:v>
                </c:pt>
                <c:pt idx="292">
                  <c:v>-22.169483940269554</c:v>
                </c:pt>
                <c:pt idx="293">
                  <c:v>-22.20353791191198</c:v>
                </c:pt>
                <c:pt idx="294">
                  <c:v>-22.23047496459348</c:v>
                </c:pt>
                <c:pt idx="295">
                  <c:v>-22.250282796837123</c:v>
                </c:pt>
                <c:pt idx="296">
                  <c:v>-22.262952352849766</c:v>
                </c:pt>
                <c:pt idx="297">
                  <c:v>-22.268477835857972</c:v>
                </c:pt>
                <c:pt idx="298">
                  <c:v>-22.26685671666193</c:v>
                </c:pt>
                <c:pt idx="299">
                  <c:v>-22.258089737371545</c:v>
                </c:pt>
                <c:pt idx="300">
                  <c:v>-22.242180910309607</c:v>
                </c:pt>
                <c:pt idx="301">
                  <c:v>-22.219137512087855</c:v>
                </c:pt>
                <c:pt idx="302">
                  <c:v>-22.188970072877087</c:v>
                </c:pt>
                <c:pt idx="303">
                  <c:v>-22.151692360919341</c:v>
                </c:pt>
                <c:pt idx="304">
                  <c:v>-22.107321362341985</c:v>
                </c:pt>
                <c:pt idx="305">
                  <c:v>-22.055877256357654</c:v>
                </c:pt>
                <c:pt idx="306">
                  <c:v>-21.9973833859504</c:v>
                </c:pt>
                <c:pt idx="307">
                  <c:v>-21.931866224164867</c:v>
                </c:pt>
                <c:pt idx="308">
                  <c:v>-21.859355336134488</c:v>
                </c:pt>
                <c:pt idx="309">
                  <c:v>-21.779883336999159</c:v>
                </c:pt>
                <c:pt idx="310">
                  <c:v>-21.693485845875681</c:v>
                </c:pt>
                <c:pt idx="311">
                  <c:v>-21.600201436064147</c:v>
                </c:pt>
                <c:pt idx="312">
                  <c:v>-21.500071581676366</c:v>
                </c:pt>
                <c:pt idx="313">
                  <c:v>-21.393140600893179</c:v>
                </c:pt>
                <c:pt idx="314">
                  <c:v>-21.279455596061169</c:v>
                </c:pt>
                <c:pt idx="315">
                  <c:v>-21.159066390849702</c:v>
                </c:pt>
                <c:pt idx="316">
                  <c:v>-21.032025464697444</c:v>
                </c:pt>
                <c:pt idx="317">
                  <c:v>-20.8983878847806</c:v>
                </c:pt>
                <c:pt idx="318">
                  <c:v>-20.758211235743484</c:v>
                </c:pt>
                <c:pt idx="319">
                  <c:v>-20.611555547429241</c:v>
                </c:pt>
                <c:pt idx="320">
                  <c:v>-20.458483220858358</c:v>
                </c:pt>
                <c:pt idx="321">
                  <c:v>-20.299058952693148</c:v>
                </c:pt>
                <c:pt idx="322">
                  <c:v>-20.133349658433854</c:v>
                </c:pt>
                <c:pt idx="323">
                  <c:v>-19.961424394585986</c:v>
                </c:pt>
                <c:pt idx="324">
                  <c:v>-19.783354280035063</c:v>
                </c:pt>
                <c:pt idx="325">
                  <c:v>-19.599212416861235</c:v>
                </c:pt>
                <c:pt idx="326">
                  <c:v>-19.409073810821834</c:v>
                </c:pt>
                <c:pt idx="327">
                  <c:v>-19.213015291722208</c:v>
                </c:pt>
                <c:pt idx="328">
                  <c:v>-19.011115433887777</c:v>
                </c:pt>
                <c:pt idx="329">
                  <c:v>-18.803454476944626</c:v>
                </c:pt>
                <c:pt idx="330">
                  <c:v>-18.590114247104221</c:v>
                </c:pt>
                <c:pt idx="331">
                  <c:v>-18.371178079140883</c:v>
                </c:pt>
                <c:pt idx="332">
                  <c:v>-18.146730739240638</c:v>
                </c:pt>
                <c:pt idx="333">
                  <c:v>-17.916858348888958</c:v>
                </c:pt>
                <c:pt idx="334">
                  <c:v>-17.681648309955737</c:v>
                </c:pt>
                <c:pt idx="335">
                  <c:v>-17.4411892311246</c:v>
                </c:pt>
                <c:pt idx="336">
                  <c:v>-17.19557085580227</c:v>
                </c:pt>
                <c:pt idx="337">
                  <c:v>-16.944883991634772</c:v>
                </c:pt>
                <c:pt idx="338">
                  <c:v>-16.689220441742648</c:v>
                </c:pt>
                <c:pt idx="339">
                  <c:v>-16.428672937782146</c:v>
                </c:pt>
                <c:pt idx="340">
                  <c:v>-16.163335074921495</c:v>
                </c:pt>
                <c:pt idx="341">
                  <c:v>-15.893301248817989</c:v>
                </c:pt>
                <c:pt idx="342">
                  <c:v>-15.618666594664123</c:v>
                </c:pt>
                <c:pt idx="343">
                  <c:v>-15.339526928368922</c:v>
                </c:pt>
                <c:pt idx="344">
                  <c:v>-15.055978689921524</c:v>
                </c:pt>
                <c:pt idx="345">
                  <c:v>-14.768118888982906</c:v>
                </c:pt>
                <c:pt idx="346">
                  <c:v>-14.476045052737973</c:v>
                </c:pt>
                <c:pt idx="347">
                  <c:v>-14.179855176031076</c:v>
                </c:pt>
                <c:pt idx="348">
                  <c:v>-13.879647673803479</c:v>
                </c:pt>
                <c:pt idx="349">
                  <c:v>-13.575521335839214</c:v>
                </c:pt>
                <c:pt idx="350">
                  <c:v>-13.267575283820518</c:v>
                </c:pt>
                <c:pt idx="351">
                  <c:v>-12.955908930686441</c:v>
                </c:pt>
                <c:pt idx="352">
                  <c:v>-12.640621942282481</c:v>
                </c:pt>
                <c:pt idx="353">
                  <c:v>-12.321814201280239</c:v>
                </c:pt>
                <c:pt idx="354">
                  <c:v>-11.999585773344407</c:v>
                </c:pt>
                <c:pt idx="355">
                  <c:v>-11.674036875515158</c:v>
                </c:pt>
                <c:pt idx="356">
                  <c:v>-11.345267846772234</c:v>
                </c:pt>
                <c:pt idx="357">
                  <c:v>-11.01337912074003</c:v>
                </c:pt>
                <c:pt idx="358">
                  <c:v>-10.678471200491183</c:v>
                </c:pt>
                <c:pt idx="359">
                  <c:v>-10.340644635400675</c:v>
                </c:pt>
                <c:pt idx="360">
                  <c:v>-10.000000000000345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4F-1B4A-8A8B-5EE67440D06D}"/>
            </c:ext>
          </c:extLst>
        </c:ser>
        <c:ser>
          <c:idx val="6"/>
          <c:order val="1"/>
          <c:tx>
            <c:strRef>
              <c:f>AZ回転!$K$14</c:f>
              <c:strCache>
                <c:ptCount val="1"/>
                <c:pt idx="0">
                  <c:v>EL指令角
(deg)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AZ回転!$B$15:$B$375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6.9999999999999991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10.999999999999998</c:v>
                </c:pt>
                <c:pt idx="12">
                  <c:v>12</c:v>
                </c:pt>
                <c:pt idx="13">
                  <c:v>13</c:v>
                </c:pt>
                <c:pt idx="14">
                  <c:v>13.999999999999998</c:v>
                </c:pt>
                <c:pt idx="15">
                  <c:v>14.999999999999998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20.999999999999996</c:v>
                </c:pt>
                <c:pt idx="22">
                  <c:v>21.999999999999996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27.999999999999996</c:v>
                </c:pt>
                <c:pt idx="29">
                  <c:v>28.999999999999996</c:v>
                </c:pt>
                <c:pt idx="30">
                  <c:v>29.999999999999996</c:v>
                </c:pt>
                <c:pt idx="31">
                  <c:v>30.999999999999996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41.999999999999993</c:v>
                </c:pt>
                <c:pt idx="43">
                  <c:v>43</c:v>
                </c:pt>
                <c:pt idx="44">
                  <c:v>43.999999999999993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48.999999999999993</c:v>
                </c:pt>
                <c:pt idx="50">
                  <c:v>50</c:v>
                </c:pt>
                <c:pt idx="51">
                  <c:v>50.999999999999993</c:v>
                </c:pt>
                <c:pt idx="52">
                  <c:v>52</c:v>
                </c:pt>
                <c:pt idx="53">
                  <c:v>52.999999999999993</c:v>
                </c:pt>
                <c:pt idx="54">
                  <c:v>54</c:v>
                </c:pt>
                <c:pt idx="55">
                  <c:v>55</c:v>
                </c:pt>
                <c:pt idx="56">
                  <c:v>55.999999999999993</c:v>
                </c:pt>
                <c:pt idx="57">
                  <c:v>57</c:v>
                </c:pt>
                <c:pt idx="58">
                  <c:v>57.999999999999993</c:v>
                </c:pt>
                <c:pt idx="59">
                  <c:v>59</c:v>
                </c:pt>
                <c:pt idx="60">
                  <c:v>59.999999999999993</c:v>
                </c:pt>
                <c:pt idx="61">
                  <c:v>61</c:v>
                </c:pt>
                <c:pt idx="62">
                  <c:v>61.999999999999993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74.999999999999986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78.999999999999986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83.999999999999986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87.999999999999986</c:v>
                </c:pt>
                <c:pt idx="89">
                  <c:v>88.999999999999986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92.999999999999986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96.999999999999986</c:v>
                </c:pt>
                <c:pt idx="98">
                  <c:v>97.999999999999986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101.99999999999999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105.99999999999999</c:v>
                </c:pt>
                <c:pt idx="107">
                  <c:v>106.99999999999999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110.99999999999999</c:v>
                </c:pt>
                <c:pt idx="112">
                  <c:v>111.99999999999999</c:v>
                </c:pt>
                <c:pt idx="113">
                  <c:v>113</c:v>
                </c:pt>
                <c:pt idx="114">
                  <c:v>114</c:v>
                </c:pt>
                <c:pt idx="115">
                  <c:v>114.99999999999999</c:v>
                </c:pt>
                <c:pt idx="116">
                  <c:v>115.99999999999999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119.99999999999999</c:v>
                </c:pt>
                <c:pt idx="121">
                  <c:v>120.99999999999999</c:v>
                </c:pt>
                <c:pt idx="122">
                  <c:v>122</c:v>
                </c:pt>
                <c:pt idx="123">
                  <c:v>123</c:v>
                </c:pt>
                <c:pt idx="124">
                  <c:v>123.99999999999999</c:v>
                </c:pt>
                <c:pt idx="125">
                  <c:v>124.99999999999999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148.99999999999997</c:v>
                </c:pt>
                <c:pt idx="150">
                  <c:v>149.99999999999997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157.99999999999997</c:v>
                </c:pt>
                <c:pt idx="159">
                  <c:v>158.99999999999997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166.99999999999997</c:v>
                </c:pt>
                <c:pt idx="168">
                  <c:v>167.99999999999997</c:v>
                </c:pt>
                <c:pt idx="169">
                  <c:v>168.99999999999997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175.99999999999997</c:v>
                </c:pt>
                <c:pt idx="177">
                  <c:v>176.99999999999997</c:v>
                </c:pt>
                <c:pt idx="178">
                  <c:v>177.99999999999997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184.99999999999997</c:v>
                </c:pt>
                <c:pt idx="186">
                  <c:v>185.99999999999997</c:v>
                </c:pt>
                <c:pt idx="187">
                  <c:v>186.99999999999997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193.99999999999997</c:v>
                </c:pt>
                <c:pt idx="195">
                  <c:v>194.99999999999997</c:v>
                </c:pt>
                <c:pt idx="196">
                  <c:v>195.99999999999997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202.99999999999997</c:v>
                </c:pt>
                <c:pt idx="204">
                  <c:v>203.99999999999997</c:v>
                </c:pt>
                <c:pt idx="205">
                  <c:v>204.99999999999997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211.99999999999997</c:v>
                </c:pt>
                <c:pt idx="213">
                  <c:v>212.99999999999997</c:v>
                </c:pt>
                <c:pt idx="214">
                  <c:v>213.99999999999997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220.99999999999997</c:v>
                </c:pt>
                <c:pt idx="222">
                  <c:v>221.99999999999997</c:v>
                </c:pt>
                <c:pt idx="223">
                  <c:v>222.99999999999997</c:v>
                </c:pt>
                <c:pt idx="224">
                  <c:v>223.99999999999997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229.99999999999997</c:v>
                </c:pt>
                <c:pt idx="231">
                  <c:v>230.99999999999997</c:v>
                </c:pt>
                <c:pt idx="232">
                  <c:v>231.99999999999997</c:v>
                </c:pt>
                <c:pt idx="233">
                  <c:v>232.99999999999997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238.99999999999997</c:v>
                </c:pt>
                <c:pt idx="240">
                  <c:v>239.99999999999997</c:v>
                </c:pt>
                <c:pt idx="241">
                  <c:v>240.99999999999997</c:v>
                </c:pt>
                <c:pt idx="242">
                  <c:v>241.99999999999997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247.99999999999997</c:v>
                </c:pt>
                <c:pt idx="249">
                  <c:v>248.99999999999997</c:v>
                </c:pt>
                <c:pt idx="250">
                  <c:v>249.99999999999997</c:v>
                </c:pt>
                <c:pt idx="251">
                  <c:v>250.99999999999997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288.99999999999994</c:v>
                </c:pt>
                <c:pt idx="290">
                  <c:v>290</c:v>
                </c:pt>
                <c:pt idx="291">
                  <c:v>290.99999999999994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297.99999999999994</c:v>
                </c:pt>
                <c:pt idx="299">
                  <c:v>299</c:v>
                </c:pt>
                <c:pt idx="300">
                  <c:v>299.99999999999994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306.99999999999994</c:v>
                </c:pt>
                <c:pt idx="308">
                  <c:v>308</c:v>
                </c:pt>
                <c:pt idx="309">
                  <c:v>308.99999999999994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315.99999999999994</c:v>
                </c:pt>
                <c:pt idx="317">
                  <c:v>317</c:v>
                </c:pt>
                <c:pt idx="318">
                  <c:v>317.99999999999994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324.99999999999994</c:v>
                </c:pt>
                <c:pt idx="326">
                  <c:v>326</c:v>
                </c:pt>
                <c:pt idx="327">
                  <c:v>326.99999999999994</c:v>
                </c:pt>
                <c:pt idx="328">
                  <c:v>328</c:v>
                </c:pt>
                <c:pt idx="329">
                  <c:v>328.99999999999994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333.99999999999994</c:v>
                </c:pt>
                <c:pt idx="335">
                  <c:v>335</c:v>
                </c:pt>
                <c:pt idx="336">
                  <c:v>335.99999999999994</c:v>
                </c:pt>
                <c:pt idx="337">
                  <c:v>337</c:v>
                </c:pt>
                <c:pt idx="338">
                  <c:v>337.99999999999994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342.99999999999994</c:v>
                </c:pt>
                <c:pt idx="344">
                  <c:v>344</c:v>
                </c:pt>
                <c:pt idx="345">
                  <c:v>344.99999999999994</c:v>
                </c:pt>
                <c:pt idx="346">
                  <c:v>346</c:v>
                </c:pt>
                <c:pt idx="347">
                  <c:v>346.99999999999994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351.99999999999994</c:v>
                </c:pt>
                <c:pt idx="353">
                  <c:v>353</c:v>
                </c:pt>
                <c:pt idx="354">
                  <c:v>353.99999999999994</c:v>
                </c:pt>
                <c:pt idx="355">
                  <c:v>355</c:v>
                </c:pt>
                <c:pt idx="356">
                  <c:v>355.99999999999994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AZ回転!$K$15:$K$375</c:f>
              <c:numCache>
                <c:formatCode>General</c:formatCode>
                <c:ptCount val="361"/>
                <c:pt idx="0">
                  <c:v>10.000000000000345</c:v>
                </c:pt>
                <c:pt idx="1">
                  <c:v>9.6566378747793724</c:v>
                </c:pt>
                <c:pt idx="2">
                  <c:v>9.3106588288763277</c:v>
                </c:pt>
                <c:pt idx="3">
                  <c:v>8.9621634046022862</c:v>
                </c:pt>
                <c:pt idx="4">
                  <c:v>8.6112521037357244</c:v>
                </c:pt>
                <c:pt idx="5">
                  <c:v>8.2580253755267403</c:v>
                </c:pt>
                <c:pt idx="6">
                  <c:v>7.9025836063462771</c:v>
                </c:pt>
                <c:pt idx="7">
                  <c:v>7.5450271109159601</c:v>
                </c:pt>
                <c:pt idx="8">
                  <c:v>7.1854561250521405</c:v>
                </c:pt>
                <c:pt idx="9">
                  <c:v>6.823970799857106</c:v>
                </c:pt>
                <c:pt idx="10">
                  <c:v>6.4606711972898818</c:v>
                </c:pt>
                <c:pt idx="11">
                  <c:v>6.0956572870486774</c:v>
                </c:pt>
                <c:pt idx="12">
                  <c:v>5.7290289446959193</c:v>
                </c:pt>
                <c:pt idx="13">
                  <c:v>5.360885950957706</c:v>
                </c:pt>
                <c:pt idx="14">
                  <c:v>4.9913279921281442</c:v>
                </c:pt>
                <c:pt idx="15">
                  <c:v>4.6204546615097968</c:v>
                </c:pt>
                <c:pt idx="16">
                  <c:v>4.2483654618213116</c:v>
                </c:pt>
                <c:pt idx="17">
                  <c:v>3.875159808503609</c:v>
                </c:pt>
                <c:pt idx="18">
                  <c:v>3.5009370338540799</c:v>
                </c:pt>
                <c:pt idx="19">
                  <c:v>3.125796391923203</c:v>
                </c:pt>
                <c:pt idx="20">
                  <c:v>2.7498370641027554</c:v>
                </c:pt>
                <c:pt idx="21">
                  <c:v>2.373158165337915</c:v>
                </c:pt>
                <c:pt idx="22">
                  <c:v>1.9958587508942403</c:v>
                </c:pt>
                <c:pt idx="23">
                  <c:v>1.6180378236166446</c:v>
                </c:pt>
                <c:pt idx="24">
                  <c:v>1.2397943416048918</c:v>
                </c:pt>
                <c:pt idx="25">
                  <c:v>0.86122722624450987</c:v>
                </c:pt>
                <c:pt idx="26">
                  <c:v>0.48243537052292151</c:v>
                </c:pt>
                <c:pt idx="27">
                  <c:v>0.10351764758595237</c:v>
                </c:pt>
                <c:pt idx="28">
                  <c:v>-0.27542708070318284</c:v>
                </c:pt>
                <c:pt idx="29">
                  <c:v>-0.65429995468314184</c:v>
                </c:pt>
                <c:pt idx="30">
                  <c:v>-1.0330021084704888</c:v>
                </c:pt>
                <c:pt idx="31">
                  <c:v>-1.4114346609949318</c:v>
                </c:pt>
                <c:pt idx="32">
                  <c:v>-1.7894987074318627</c:v>
                </c:pt>
                <c:pt idx="33">
                  <c:v>-2.1670953107543078</c:v>
                </c:pt>
                <c:pt idx="34">
                  <c:v>-2.5441254935396929</c:v>
                </c:pt>
                <c:pt idx="35">
                  <c:v>-2.9204902300895701</c:v>
                </c:pt>
                <c:pt idx="36">
                  <c:v>-3.2960904389353072</c:v>
                </c:pt>
                <c:pt idx="37">
                  <c:v>-3.6708269757944283</c:v>
                </c:pt>
                <c:pt idx="38">
                  <c:v>-4.0446006270471173</c:v>
                </c:pt>
                <c:pt idx="39">
                  <c:v>-4.4173121037975163</c:v>
                </c:pt>
                <c:pt idx="40">
                  <c:v>-4.7888620365921017</c:v>
                </c:pt>
                <c:pt idx="41">
                  <c:v>-5.1591509708595913</c:v>
                </c:pt>
                <c:pt idx="42">
                  <c:v>-5.5280793631441814</c:v>
                </c:pt>
                <c:pt idx="43">
                  <c:v>-5.8955475781987241</c:v>
                </c:pt>
                <c:pt idx="44">
                  <c:v>-6.261455887006977</c:v>
                </c:pt>
                <c:pt idx="45">
                  <c:v>-6.6257044658045148</c:v>
                </c:pt>
                <c:pt idx="46">
                  <c:v>-6.9881933961675529</c:v>
                </c:pt>
                <c:pt idx="47">
                  <c:v>-7.3488226662373277</c:v>
                </c:pt>
                <c:pt idx="48">
                  <c:v>-7.7074921731504888</c:v>
                </c:pt>
                <c:pt idx="49">
                  <c:v>-8.0641017267432744</c:v>
                </c:pt>
                <c:pt idx="50">
                  <c:v>-8.4185510545976623</c:v>
                </c:pt>
                <c:pt idx="51">
                  <c:v>-8.7707398084990587</c:v>
                </c:pt>
                <c:pt idx="52">
                  <c:v>-9.1205675723705042</c:v>
                </c:pt>
                <c:pt idx="53">
                  <c:v>-9.4679338717517734</c:v>
                </c:pt>
                <c:pt idx="54">
                  <c:v>-9.8127381848884419</c:v>
                </c:pt>
                <c:pt idx="55">
                  <c:v>-10.154879955495746</c:v>
                </c:pt>
                <c:pt idx="56">
                  <c:v>-10.494258607258917</c:v>
                </c:pt>
                <c:pt idx="57">
                  <c:v>-10.830773560134396</c:v>
                </c:pt>
                <c:pt idx="58">
                  <c:v>-11.164324248508077</c:v>
                </c:pt>
                <c:pt idx="59">
                  <c:v>-11.49481014127119</c:v>
                </c:pt>
                <c:pt idx="60">
                  <c:v>-11.822130763866607</c:v>
                </c:pt>
                <c:pt idx="61">
                  <c:v>-12.146185722359066</c:v>
                </c:pt>
                <c:pt idx="62">
                  <c:v>-12.466874729577903</c:v>
                </c:pt>
                <c:pt idx="63">
                  <c:v>-12.784097633378062</c:v>
                </c:pt>
                <c:pt idx="64">
                  <c:v>-13.097754447061119</c:v>
                </c:pt>
                <c:pt idx="65">
                  <c:v>-13.407745381993875</c:v>
                </c:pt>
                <c:pt idx="66">
                  <c:v>-13.713970882457552</c:v>
                </c:pt>
                <c:pt idx="67">
                  <c:v>-14.016331662754952</c:v>
                </c:pt>
                <c:pt idx="68">
                  <c:v>-14.314728746598655</c:v>
                </c:pt>
                <c:pt idx="69">
                  <c:v>-14.609063508795385</c:v>
                </c:pt>
                <c:pt idx="70">
                  <c:v>-14.89923771923865</c:v>
                </c:pt>
                <c:pt idx="71">
                  <c:v>-15.185153589209973</c:v>
                </c:pt>
                <c:pt idx="72">
                  <c:v>-15.466713819987948</c:v>
                </c:pt>
                <c:pt idx="73">
                  <c:v>-15.743821653750301</c:v>
                </c:pt>
                <c:pt idx="74">
                  <c:v>-16.016380926751491</c:v>
                </c:pt>
                <c:pt idx="75">
                  <c:v>-16.284296124746046</c:v>
                </c:pt>
                <c:pt idx="76">
                  <c:v>-16.547472440620819</c:v>
                </c:pt>
                <c:pt idx="77">
                  <c:v>-16.805815834189687</c:v>
                </c:pt>
                <c:pt idx="78">
                  <c:v>-17.059233094093827</c:v>
                </c:pt>
                <c:pt idx="79">
                  <c:v>-17.307631901742226</c:v>
                </c:pt>
                <c:pt idx="80">
                  <c:v>-17.550920897214617</c:v>
                </c:pt>
                <c:pt idx="81">
                  <c:v>-17.789009747041355</c:v>
                </c:pt>
                <c:pt idx="82">
                  <c:v>-18.021809213761088</c:v>
                </c:pt>
                <c:pt idx="83">
                  <c:v>-18.249231227148535</c:v>
                </c:pt>
                <c:pt idx="84">
                  <c:v>-18.471188956992723</c:v>
                </c:pt>
                <c:pt idx="85">
                  <c:v>-18.687596887295133</c:v>
                </c:pt>
                <c:pt idx="86">
                  <c:v>-18.898370891746861</c:v>
                </c:pt>
                <c:pt idx="87">
                  <c:v>-19.103428310332063</c:v>
                </c:pt>
                <c:pt idx="88">
                  <c:v>-19.30268802689622</c:v>
                </c:pt>
                <c:pt idx="89">
                  <c:v>-19.496070547505305</c:v>
                </c:pt>
                <c:pt idx="90">
                  <c:v>-19.683498079413855</c:v>
                </c:pt>
                <c:pt idx="91">
                  <c:v>-19.864894610449142</c:v>
                </c:pt>
                <c:pt idx="92">
                  <c:v>-20.040185988611235</c:v>
                </c:pt>
                <c:pt idx="93">
                  <c:v>-20.209300001678312</c:v>
                </c:pt>
                <c:pt idx="94">
                  <c:v>-20.372166456601214</c:v>
                </c:pt>
                <c:pt idx="95">
                  <c:v>-20.528717258463029</c:v>
                </c:pt>
                <c:pt idx="96">
                  <c:v>-20.678886488774218</c:v>
                </c:pt>
                <c:pt idx="97">
                  <c:v>-20.822610482868015</c:v>
                </c:pt>
                <c:pt idx="98">
                  <c:v>-20.959827906158779</c:v>
                </c:pt>
                <c:pt idx="99">
                  <c:v>-21.090479829020619</c:v>
                </c:pt>
                <c:pt idx="100">
                  <c:v>-21.214509800044571</c:v>
                </c:pt>
                <c:pt idx="101">
                  <c:v>-21.331863917430244</c:v>
                </c:pt>
                <c:pt idx="102">
                  <c:v>-21.442490898270105</c:v>
                </c:pt>
                <c:pt idx="103">
                  <c:v>-21.546342145486047</c:v>
                </c:pt>
                <c:pt idx="104">
                  <c:v>-21.643371812182014</c:v>
                </c:pt>
                <c:pt idx="105">
                  <c:v>-21.733536863181076</c:v>
                </c:pt>
                <c:pt idx="106">
                  <c:v>-21.816797133522087</c:v>
                </c:pt>
                <c:pt idx="107">
                  <c:v>-21.893115383698465</c:v>
                </c:pt>
                <c:pt idx="108">
                  <c:v>-21.962457351431066</c:v>
                </c:pt>
                <c:pt idx="109">
                  <c:v>-22.024791799777553</c:v>
                </c:pt>
                <c:pt idx="110">
                  <c:v>-22.080090561392151</c:v>
                </c:pt>
                <c:pt idx="111">
                  <c:v>-22.128328578763245</c:v>
                </c:pt>
                <c:pt idx="112">
                  <c:v>-22.169483940269554</c:v>
                </c:pt>
                <c:pt idx="113">
                  <c:v>-22.203537911911969</c:v>
                </c:pt>
                <c:pt idx="114">
                  <c:v>-22.230474964593519</c:v>
                </c:pt>
                <c:pt idx="115">
                  <c:v>-22.250282796837162</c:v>
                </c:pt>
                <c:pt idx="116">
                  <c:v>-22.262952352849766</c:v>
                </c:pt>
                <c:pt idx="117">
                  <c:v>-22.268477835857972</c:v>
                </c:pt>
                <c:pt idx="118">
                  <c:v>-22.26685671666193</c:v>
                </c:pt>
                <c:pt idx="119">
                  <c:v>-22.258089737371467</c:v>
                </c:pt>
                <c:pt idx="120">
                  <c:v>-22.242180910309656</c:v>
                </c:pt>
                <c:pt idx="121">
                  <c:v>-22.219137512087855</c:v>
                </c:pt>
                <c:pt idx="122">
                  <c:v>-22.188970072877098</c:v>
                </c:pt>
                <c:pt idx="123">
                  <c:v>-22.151692360919302</c:v>
                </c:pt>
                <c:pt idx="124">
                  <c:v>-22.107321362341935</c:v>
                </c:pt>
                <c:pt idx="125">
                  <c:v>-22.055877256357626</c:v>
                </c:pt>
                <c:pt idx="126">
                  <c:v>-21.997383385950425</c:v>
                </c:pt>
                <c:pt idx="127">
                  <c:v>-21.931866224164892</c:v>
                </c:pt>
                <c:pt idx="128">
                  <c:v>-21.859355336134538</c:v>
                </c:pt>
                <c:pt idx="129">
                  <c:v>-21.779883336999081</c:v>
                </c:pt>
                <c:pt idx="130">
                  <c:v>-21.693485845875696</c:v>
                </c:pt>
                <c:pt idx="131">
                  <c:v>-21.600201436064083</c:v>
                </c:pt>
                <c:pt idx="132">
                  <c:v>-21.500071581676302</c:v>
                </c:pt>
                <c:pt idx="133">
                  <c:v>-21.39314060089313</c:v>
                </c:pt>
                <c:pt idx="134">
                  <c:v>-21.279455596061144</c:v>
                </c:pt>
                <c:pt idx="135">
                  <c:v>-21.159066390849702</c:v>
                </c:pt>
                <c:pt idx="136">
                  <c:v>-21.032025464697405</c:v>
                </c:pt>
                <c:pt idx="137">
                  <c:v>-20.898387884780664</c:v>
                </c:pt>
                <c:pt idx="138">
                  <c:v>-20.758211235743445</c:v>
                </c:pt>
                <c:pt idx="139">
                  <c:v>-20.611555547429241</c:v>
                </c:pt>
                <c:pt idx="140">
                  <c:v>-20.458483220858358</c:v>
                </c:pt>
                <c:pt idx="141">
                  <c:v>-20.299058952693134</c:v>
                </c:pt>
                <c:pt idx="142">
                  <c:v>-20.133349658433769</c:v>
                </c:pt>
                <c:pt idx="143">
                  <c:v>-19.961424394585951</c:v>
                </c:pt>
                <c:pt idx="144">
                  <c:v>-19.783354280035063</c:v>
                </c:pt>
                <c:pt idx="145">
                  <c:v>-19.599212416861249</c:v>
                </c:pt>
                <c:pt idx="146">
                  <c:v>-19.409073810821834</c:v>
                </c:pt>
                <c:pt idx="147">
                  <c:v>-19.213015291722094</c:v>
                </c:pt>
                <c:pt idx="148">
                  <c:v>-19.011115433887717</c:v>
                </c:pt>
                <c:pt idx="149">
                  <c:v>-18.803454476944601</c:v>
                </c:pt>
                <c:pt idx="150">
                  <c:v>-18.590114247104196</c:v>
                </c:pt>
                <c:pt idx="151">
                  <c:v>-18.371178079140932</c:v>
                </c:pt>
                <c:pt idx="152">
                  <c:v>-18.146730739240688</c:v>
                </c:pt>
                <c:pt idx="153">
                  <c:v>-17.916858348888958</c:v>
                </c:pt>
                <c:pt idx="154">
                  <c:v>-17.681648309955712</c:v>
                </c:pt>
                <c:pt idx="155">
                  <c:v>-17.441189231124564</c:v>
                </c:pt>
                <c:pt idx="156">
                  <c:v>-17.19557085580232</c:v>
                </c:pt>
                <c:pt idx="157">
                  <c:v>-16.944883991634747</c:v>
                </c:pt>
                <c:pt idx="158">
                  <c:v>-16.689220441742648</c:v>
                </c:pt>
                <c:pt idx="159">
                  <c:v>-16.428672937782171</c:v>
                </c:pt>
                <c:pt idx="160">
                  <c:v>-16.163335074921587</c:v>
                </c:pt>
                <c:pt idx="161">
                  <c:v>-15.89330124881795</c:v>
                </c:pt>
                <c:pt idx="162">
                  <c:v>-15.618666594664123</c:v>
                </c:pt>
                <c:pt idx="163">
                  <c:v>-15.339526928368922</c:v>
                </c:pt>
                <c:pt idx="164">
                  <c:v>-15.055978689921499</c:v>
                </c:pt>
                <c:pt idx="165">
                  <c:v>-14.768118888982931</c:v>
                </c:pt>
                <c:pt idx="166">
                  <c:v>-14.476045052737934</c:v>
                </c:pt>
                <c:pt idx="167">
                  <c:v>-14.179855176031051</c:v>
                </c:pt>
                <c:pt idx="168">
                  <c:v>-13.879647673803479</c:v>
                </c:pt>
                <c:pt idx="169">
                  <c:v>-13.575521335839214</c:v>
                </c:pt>
                <c:pt idx="170">
                  <c:v>-13.267575283820468</c:v>
                </c:pt>
                <c:pt idx="171">
                  <c:v>-12.955908930686467</c:v>
                </c:pt>
                <c:pt idx="172">
                  <c:v>-12.640621942282481</c:v>
                </c:pt>
                <c:pt idx="173">
                  <c:v>-12.321814201280263</c:v>
                </c:pt>
                <c:pt idx="174">
                  <c:v>-11.999585773344407</c:v>
                </c:pt>
                <c:pt idx="175">
                  <c:v>-11.674036875515158</c:v>
                </c:pt>
                <c:pt idx="176">
                  <c:v>-11.345267846772234</c:v>
                </c:pt>
                <c:pt idx="177">
                  <c:v>-11.013379120740069</c:v>
                </c:pt>
                <c:pt idx="178">
                  <c:v>-10.678471200491208</c:v>
                </c:pt>
                <c:pt idx="179">
                  <c:v>-10.340644635400675</c:v>
                </c:pt>
                <c:pt idx="180">
                  <c:v>-10.000000000000345</c:v>
                </c:pt>
                <c:pt idx="181">
                  <c:v>-9.6566378747793724</c:v>
                </c:pt>
                <c:pt idx="182">
                  <c:v>-9.3106588288763277</c:v>
                </c:pt>
                <c:pt idx="183">
                  <c:v>-8.962163404602336</c:v>
                </c:pt>
                <c:pt idx="184">
                  <c:v>-8.6112521037356871</c:v>
                </c:pt>
                <c:pt idx="185">
                  <c:v>-8.2580253755267776</c:v>
                </c:pt>
                <c:pt idx="186">
                  <c:v>-7.9025836063462771</c:v>
                </c:pt>
                <c:pt idx="187">
                  <c:v>-7.5450271109159095</c:v>
                </c:pt>
                <c:pt idx="188">
                  <c:v>-7.1854561250521405</c:v>
                </c:pt>
                <c:pt idx="189">
                  <c:v>-6.823970799857106</c:v>
                </c:pt>
                <c:pt idx="190">
                  <c:v>-6.4606711972898818</c:v>
                </c:pt>
                <c:pt idx="191">
                  <c:v>-6.0956572870486774</c:v>
                </c:pt>
                <c:pt idx="192">
                  <c:v>-5.7290289446959193</c:v>
                </c:pt>
                <c:pt idx="193">
                  <c:v>-5.360885950957706</c:v>
                </c:pt>
                <c:pt idx="194">
                  <c:v>-4.9913279921280678</c:v>
                </c:pt>
                <c:pt idx="195">
                  <c:v>-4.6204546615097204</c:v>
                </c:pt>
                <c:pt idx="196">
                  <c:v>-4.2483654618214004</c:v>
                </c:pt>
                <c:pt idx="197">
                  <c:v>-3.8751598085035197</c:v>
                </c:pt>
                <c:pt idx="198">
                  <c:v>-3.5009370338538766</c:v>
                </c:pt>
                <c:pt idx="199">
                  <c:v>-3.1257963919233305</c:v>
                </c:pt>
                <c:pt idx="200">
                  <c:v>-2.7498370641027554</c:v>
                </c:pt>
                <c:pt idx="201">
                  <c:v>-2.373158165337915</c:v>
                </c:pt>
                <c:pt idx="202">
                  <c:v>-1.9958587508942403</c:v>
                </c:pt>
                <c:pt idx="203">
                  <c:v>-1.6180378236166446</c:v>
                </c:pt>
                <c:pt idx="204">
                  <c:v>-1.2397943416045993</c:v>
                </c:pt>
                <c:pt idx="205">
                  <c:v>-0.86122722624325043</c:v>
                </c:pt>
                <c:pt idx="206">
                  <c:v>-0.48243537052292151</c:v>
                </c:pt>
                <c:pt idx="207">
                  <c:v>-0.10351764758947643</c:v>
                </c:pt>
                <c:pt idx="208">
                  <c:v>0.27542708070582905</c:v>
                </c:pt>
                <c:pt idx="209">
                  <c:v>0.65429995468258217</c:v>
                </c:pt>
                <c:pt idx="210">
                  <c:v>1.0330021084704888</c:v>
                </c:pt>
                <c:pt idx="211">
                  <c:v>1.4114346609949318</c:v>
                </c:pt>
                <c:pt idx="212">
                  <c:v>1.7894987074318627</c:v>
                </c:pt>
                <c:pt idx="213">
                  <c:v>2.1670953107544864</c:v>
                </c:pt>
                <c:pt idx="214">
                  <c:v>2.5441254935396929</c:v>
                </c:pt>
                <c:pt idx="215">
                  <c:v>2.9204902300895701</c:v>
                </c:pt>
                <c:pt idx="216">
                  <c:v>3.2960904389353072</c:v>
                </c:pt>
                <c:pt idx="217">
                  <c:v>3.67082697579453</c:v>
                </c:pt>
                <c:pt idx="218">
                  <c:v>4.0446006270471173</c:v>
                </c:pt>
                <c:pt idx="219">
                  <c:v>4.417312103797669</c:v>
                </c:pt>
                <c:pt idx="220">
                  <c:v>4.7888620365921017</c:v>
                </c:pt>
                <c:pt idx="221">
                  <c:v>5.1591509708594518</c:v>
                </c:pt>
                <c:pt idx="222">
                  <c:v>5.5280793631441174</c:v>
                </c:pt>
                <c:pt idx="223">
                  <c:v>5.8955475781987241</c:v>
                </c:pt>
                <c:pt idx="224">
                  <c:v>6.261455887006977</c:v>
                </c:pt>
                <c:pt idx="225">
                  <c:v>6.6257044658044135</c:v>
                </c:pt>
                <c:pt idx="226">
                  <c:v>6.9881933961675529</c:v>
                </c:pt>
                <c:pt idx="227">
                  <c:v>7.3488226662372256</c:v>
                </c:pt>
                <c:pt idx="228">
                  <c:v>7.7074921731504888</c:v>
                </c:pt>
                <c:pt idx="229">
                  <c:v>8.0641017267432353</c:v>
                </c:pt>
                <c:pt idx="230">
                  <c:v>8.4185510545976623</c:v>
                </c:pt>
                <c:pt idx="231">
                  <c:v>8.7707398084990587</c:v>
                </c:pt>
                <c:pt idx="232">
                  <c:v>9.1205675723704651</c:v>
                </c:pt>
                <c:pt idx="233">
                  <c:v>9.4679338717517361</c:v>
                </c:pt>
                <c:pt idx="234">
                  <c:v>9.8127381848884419</c:v>
                </c:pt>
                <c:pt idx="235">
                  <c:v>10.154879955495746</c:v>
                </c:pt>
                <c:pt idx="236">
                  <c:v>10.494258607258917</c:v>
                </c:pt>
                <c:pt idx="237">
                  <c:v>10.830773560134396</c:v>
                </c:pt>
                <c:pt idx="238">
                  <c:v>11.164324248508038</c:v>
                </c:pt>
                <c:pt idx="239">
                  <c:v>11.49481014127119</c:v>
                </c:pt>
                <c:pt idx="240">
                  <c:v>11.822130763866607</c:v>
                </c:pt>
                <c:pt idx="241">
                  <c:v>12.146185722359029</c:v>
                </c:pt>
                <c:pt idx="242">
                  <c:v>12.466874729577878</c:v>
                </c:pt>
                <c:pt idx="243">
                  <c:v>12.784097633378062</c:v>
                </c:pt>
                <c:pt idx="244">
                  <c:v>13.097754447061119</c:v>
                </c:pt>
                <c:pt idx="245">
                  <c:v>13.407745381993784</c:v>
                </c:pt>
                <c:pt idx="246">
                  <c:v>13.713970882457527</c:v>
                </c:pt>
                <c:pt idx="247">
                  <c:v>14.016331662754981</c:v>
                </c:pt>
                <c:pt idx="248">
                  <c:v>14.314728746598602</c:v>
                </c:pt>
                <c:pt idx="249">
                  <c:v>14.60906350879546</c:v>
                </c:pt>
                <c:pt idx="250">
                  <c:v>14.899237719238625</c:v>
                </c:pt>
                <c:pt idx="251">
                  <c:v>15.185153589209923</c:v>
                </c:pt>
                <c:pt idx="252">
                  <c:v>15.466713819987948</c:v>
                </c:pt>
                <c:pt idx="253">
                  <c:v>15.743821653750301</c:v>
                </c:pt>
                <c:pt idx="254">
                  <c:v>16.016380926751491</c:v>
                </c:pt>
                <c:pt idx="255">
                  <c:v>16.284296124746046</c:v>
                </c:pt>
                <c:pt idx="256">
                  <c:v>16.547472440620819</c:v>
                </c:pt>
                <c:pt idx="257">
                  <c:v>16.805815834189687</c:v>
                </c:pt>
                <c:pt idx="258">
                  <c:v>17.059233094093852</c:v>
                </c:pt>
                <c:pt idx="259">
                  <c:v>17.307631901742173</c:v>
                </c:pt>
                <c:pt idx="260">
                  <c:v>17.550920897214631</c:v>
                </c:pt>
                <c:pt idx="261">
                  <c:v>17.78900974704138</c:v>
                </c:pt>
                <c:pt idx="262">
                  <c:v>18.021809213761138</c:v>
                </c:pt>
                <c:pt idx="263">
                  <c:v>18.249231227148535</c:v>
                </c:pt>
                <c:pt idx="264">
                  <c:v>18.471188956992723</c:v>
                </c:pt>
                <c:pt idx="265">
                  <c:v>18.687596887295122</c:v>
                </c:pt>
                <c:pt idx="266">
                  <c:v>18.898370891746861</c:v>
                </c:pt>
                <c:pt idx="267">
                  <c:v>19.103428310332038</c:v>
                </c:pt>
                <c:pt idx="268">
                  <c:v>19.302688026896195</c:v>
                </c:pt>
                <c:pt idx="269">
                  <c:v>19.496070547505305</c:v>
                </c:pt>
                <c:pt idx="270">
                  <c:v>19.683498079413855</c:v>
                </c:pt>
                <c:pt idx="271">
                  <c:v>19.864894610449142</c:v>
                </c:pt>
                <c:pt idx="272">
                  <c:v>20.040185988611235</c:v>
                </c:pt>
                <c:pt idx="273">
                  <c:v>20.209300001678312</c:v>
                </c:pt>
                <c:pt idx="274">
                  <c:v>20.3721664566012</c:v>
                </c:pt>
                <c:pt idx="275">
                  <c:v>20.528717258463029</c:v>
                </c:pt>
                <c:pt idx="276">
                  <c:v>20.678886488774243</c:v>
                </c:pt>
                <c:pt idx="277">
                  <c:v>20.82261048286804</c:v>
                </c:pt>
                <c:pt idx="278">
                  <c:v>20.959827906158779</c:v>
                </c:pt>
                <c:pt idx="279">
                  <c:v>21.090479829020619</c:v>
                </c:pt>
                <c:pt idx="280">
                  <c:v>21.214509800044546</c:v>
                </c:pt>
                <c:pt idx="281">
                  <c:v>21.331863917430244</c:v>
                </c:pt>
                <c:pt idx="282">
                  <c:v>21.44249089827014</c:v>
                </c:pt>
                <c:pt idx="283">
                  <c:v>21.546342145486047</c:v>
                </c:pt>
                <c:pt idx="284">
                  <c:v>21.643371812181989</c:v>
                </c:pt>
                <c:pt idx="285">
                  <c:v>21.733536863181051</c:v>
                </c:pt>
                <c:pt idx="286">
                  <c:v>21.816797133522076</c:v>
                </c:pt>
                <c:pt idx="287">
                  <c:v>21.893115383698479</c:v>
                </c:pt>
                <c:pt idx="288">
                  <c:v>21.96245735143108</c:v>
                </c:pt>
                <c:pt idx="289">
                  <c:v>22.024791799777553</c:v>
                </c:pt>
                <c:pt idx="290">
                  <c:v>22.0800905613922</c:v>
                </c:pt>
                <c:pt idx="291">
                  <c:v>22.12832857876321</c:v>
                </c:pt>
                <c:pt idx="292">
                  <c:v>22.169483940269554</c:v>
                </c:pt>
                <c:pt idx="293">
                  <c:v>22.20353791191198</c:v>
                </c:pt>
                <c:pt idx="294">
                  <c:v>22.23047496459348</c:v>
                </c:pt>
                <c:pt idx="295">
                  <c:v>22.250282796837123</c:v>
                </c:pt>
                <c:pt idx="296">
                  <c:v>22.262952352849766</c:v>
                </c:pt>
                <c:pt idx="297">
                  <c:v>22.268477835857972</c:v>
                </c:pt>
                <c:pt idx="298">
                  <c:v>22.26685671666193</c:v>
                </c:pt>
                <c:pt idx="299">
                  <c:v>22.258089737371545</c:v>
                </c:pt>
                <c:pt idx="300">
                  <c:v>22.242180910309607</c:v>
                </c:pt>
                <c:pt idx="301">
                  <c:v>22.219137512087855</c:v>
                </c:pt>
                <c:pt idx="302">
                  <c:v>22.188970072877087</c:v>
                </c:pt>
                <c:pt idx="303">
                  <c:v>22.151692360919341</c:v>
                </c:pt>
                <c:pt idx="304">
                  <c:v>22.107321362341985</c:v>
                </c:pt>
                <c:pt idx="305">
                  <c:v>22.055877256357654</c:v>
                </c:pt>
                <c:pt idx="306">
                  <c:v>21.9973833859504</c:v>
                </c:pt>
                <c:pt idx="307">
                  <c:v>21.931866224164867</c:v>
                </c:pt>
                <c:pt idx="308">
                  <c:v>21.859355336134488</c:v>
                </c:pt>
                <c:pt idx="309">
                  <c:v>21.779883336999159</c:v>
                </c:pt>
                <c:pt idx="310">
                  <c:v>21.693485845875681</c:v>
                </c:pt>
                <c:pt idx="311">
                  <c:v>21.600201436064147</c:v>
                </c:pt>
                <c:pt idx="312">
                  <c:v>21.500071581676366</c:v>
                </c:pt>
                <c:pt idx="313">
                  <c:v>21.393140600893179</c:v>
                </c:pt>
                <c:pt idx="314">
                  <c:v>21.279455596061169</c:v>
                </c:pt>
                <c:pt idx="315">
                  <c:v>21.159066390849702</c:v>
                </c:pt>
                <c:pt idx="316">
                  <c:v>21.032025464697444</c:v>
                </c:pt>
                <c:pt idx="317">
                  <c:v>20.8983878847806</c:v>
                </c:pt>
                <c:pt idx="318">
                  <c:v>20.758211235743484</c:v>
                </c:pt>
                <c:pt idx="319">
                  <c:v>20.611555547429241</c:v>
                </c:pt>
                <c:pt idx="320">
                  <c:v>20.458483220858358</c:v>
                </c:pt>
                <c:pt idx="321">
                  <c:v>20.299058952693148</c:v>
                </c:pt>
                <c:pt idx="322">
                  <c:v>20.133349658433854</c:v>
                </c:pt>
                <c:pt idx="323">
                  <c:v>19.961424394585986</c:v>
                </c:pt>
                <c:pt idx="324">
                  <c:v>19.783354280035063</c:v>
                </c:pt>
                <c:pt idx="325">
                  <c:v>19.599212416861235</c:v>
                </c:pt>
                <c:pt idx="326">
                  <c:v>19.409073810821834</c:v>
                </c:pt>
                <c:pt idx="327">
                  <c:v>19.213015291722208</c:v>
                </c:pt>
                <c:pt idx="328">
                  <c:v>19.011115433887777</c:v>
                </c:pt>
                <c:pt idx="329">
                  <c:v>18.803454476944626</c:v>
                </c:pt>
                <c:pt idx="330">
                  <c:v>18.590114247104221</c:v>
                </c:pt>
                <c:pt idx="331">
                  <c:v>18.371178079140883</c:v>
                </c:pt>
                <c:pt idx="332">
                  <c:v>18.146730739240638</c:v>
                </c:pt>
                <c:pt idx="333">
                  <c:v>17.916858348888958</c:v>
                </c:pt>
                <c:pt idx="334">
                  <c:v>17.681648309955737</c:v>
                </c:pt>
                <c:pt idx="335">
                  <c:v>17.4411892311246</c:v>
                </c:pt>
                <c:pt idx="336">
                  <c:v>17.19557085580227</c:v>
                </c:pt>
                <c:pt idx="337">
                  <c:v>16.944883991634772</c:v>
                </c:pt>
                <c:pt idx="338">
                  <c:v>16.689220441742648</c:v>
                </c:pt>
                <c:pt idx="339">
                  <c:v>16.428672937782146</c:v>
                </c:pt>
                <c:pt idx="340">
                  <c:v>16.163335074921495</c:v>
                </c:pt>
                <c:pt idx="341">
                  <c:v>15.893301248817989</c:v>
                </c:pt>
                <c:pt idx="342">
                  <c:v>15.618666594664123</c:v>
                </c:pt>
                <c:pt idx="343">
                  <c:v>15.339526928368922</c:v>
                </c:pt>
                <c:pt idx="344">
                  <c:v>15.055978689921524</c:v>
                </c:pt>
                <c:pt idx="345">
                  <c:v>14.768118888982906</c:v>
                </c:pt>
                <c:pt idx="346">
                  <c:v>14.476045052737973</c:v>
                </c:pt>
                <c:pt idx="347">
                  <c:v>14.179855176031076</c:v>
                </c:pt>
                <c:pt idx="348">
                  <c:v>13.879647673803479</c:v>
                </c:pt>
                <c:pt idx="349">
                  <c:v>13.575521335839214</c:v>
                </c:pt>
                <c:pt idx="350">
                  <c:v>13.267575283820518</c:v>
                </c:pt>
                <c:pt idx="351">
                  <c:v>12.955908930686441</c:v>
                </c:pt>
                <c:pt idx="352">
                  <c:v>12.640621942282481</c:v>
                </c:pt>
                <c:pt idx="353">
                  <c:v>12.321814201280239</c:v>
                </c:pt>
                <c:pt idx="354">
                  <c:v>11.999585773344407</c:v>
                </c:pt>
                <c:pt idx="355">
                  <c:v>11.674036875515158</c:v>
                </c:pt>
                <c:pt idx="356">
                  <c:v>11.345267846772234</c:v>
                </c:pt>
                <c:pt idx="357">
                  <c:v>11.01337912074003</c:v>
                </c:pt>
                <c:pt idx="358">
                  <c:v>10.678471200491183</c:v>
                </c:pt>
                <c:pt idx="359">
                  <c:v>10.340644635400675</c:v>
                </c:pt>
                <c:pt idx="360">
                  <c:v>10.000000000000345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4F-1B4A-8A8B-5EE67440D06D}"/>
            </c:ext>
          </c:extLst>
        </c:ser>
        <c:ser>
          <c:idx val="0"/>
          <c:order val="2"/>
          <c:tx>
            <c:strRef>
              <c:f>AZ回転!$L$14</c:f>
              <c:strCache>
                <c:ptCount val="1"/>
                <c:pt idx="0">
                  <c:v>EL角速度
(deg/s)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AZ回転!$B$15:$B$375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6.9999999999999991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10.999999999999998</c:v>
                </c:pt>
                <c:pt idx="12">
                  <c:v>12</c:v>
                </c:pt>
                <c:pt idx="13">
                  <c:v>13</c:v>
                </c:pt>
                <c:pt idx="14">
                  <c:v>13.999999999999998</c:v>
                </c:pt>
                <c:pt idx="15">
                  <c:v>14.999999999999998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20.999999999999996</c:v>
                </c:pt>
                <c:pt idx="22">
                  <c:v>21.999999999999996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27.999999999999996</c:v>
                </c:pt>
                <c:pt idx="29">
                  <c:v>28.999999999999996</c:v>
                </c:pt>
                <c:pt idx="30">
                  <c:v>29.999999999999996</c:v>
                </c:pt>
                <c:pt idx="31">
                  <c:v>30.999999999999996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41.999999999999993</c:v>
                </c:pt>
                <c:pt idx="43">
                  <c:v>43</c:v>
                </c:pt>
                <c:pt idx="44">
                  <c:v>43.999999999999993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48.999999999999993</c:v>
                </c:pt>
                <c:pt idx="50">
                  <c:v>50</c:v>
                </c:pt>
                <c:pt idx="51">
                  <c:v>50.999999999999993</c:v>
                </c:pt>
                <c:pt idx="52">
                  <c:v>52</c:v>
                </c:pt>
                <c:pt idx="53">
                  <c:v>52.999999999999993</c:v>
                </c:pt>
                <c:pt idx="54">
                  <c:v>54</c:v>
                </c:pt>
                <c:pt idx="55">
                  <c:v>55</c:v>
                </c:pt>
                <c:pt idx="56">
                  <c:v>55.999999999999993</c:v>
                </c:pt>
                <c:pt idx="57">
                  <c:v>57</c:v>
                </c:pt>
                <c:pt idx="58">
                  <c:v>57.999999999999993</c:v>
                </c:pt>
                <c:pt idx="59">
                  <c:v>59</c:v>
                </c:pt>
                <c:pt idx="60">
                  <c:v>59.999999999999993</c:v>
                </c:pt>
                <c:pt idx="61">
                  <c:v>61</c:v>
                </c:pt>
                <c:pt idx="62">
                  <c:v>61.999999999999993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74.999999999999986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78.999999999999986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83.999999999999986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87.999999999999986</c:v>
                </c:pt>
                <c:pt idx="89">
                  <c:v>88.999999999999986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92.999999999999986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96.999999999999986</c:v>
                </c:pt>
                <c:pt idx="98">
                  <c:v>97.999999999999986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101.99999999999999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105.99999999999999</c:v>
                </c:pt>
                <c:pt idx="107">
                  <c:v>106.99999999999999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110.99999999999999</c:v>
                </c:pt>
                <c:pt idx="112">
                  <c:v>111.99999999999999</c:v>
                </c:pt>
                <c:pt idx="113">
                  <c:v>113</c:v>
                </c:pt>
                <c:pt idx="114">
                  <c:v>114</c:v>
                </c:pt>
                <c:pt idx="115">
                  <c:v>114.99999999999999</c:v>
                </c:pt>
                <c:pt idx="116">
                  <c:v>115.99999999999999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119.99999999999999</c:v>
                </c:pt>
                <c:pt idx="121">
                  <c:v>120.99999999999999</c:v>
                </c:pt>
                <c:pt idx="122">
                  <c:v>122</c:v>
                </c:pt>
                <c:pt idx="123">
                  <c:v>123</c:v>
                </c:pt>
                <c:pt idx="124">
                  <c:v>123.99999999999999</c:v>
                </c:pt>
                <c:pt idx="125">
                  <c:v>124.99999999999999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148.99999999999997</c:v>
                </c:pt>
                <c:pt idx="150">
                  <c:v>149.99999999999997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157.99999999999997</c:v>
                </c:pt>
                <c:pt idx="159">
                  <c:v>158.99999999999997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166.99999999999997</c:v>
                </c:pt>
                <c:pt idx="168">
                  <c:v>167.99999999999997</c:v>
                </c:pt>
                <c:pt idx="169">
                  <c:v>168.99999999999997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175.99999999999997</c:v>
                </c:pt>
                <c:pt idx="177">
                  <c:v>176.99999999999997</c:v>
                </c:pt>
                <c:pt idx="178">
                  <c:v>177.99999999999997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184.99999999999997</c:v>
                </c:pt>
                <c:pt idx="186">
                  <c:v>185.99999999999997</c:v>
                </c:pt>
                <c:pt idx="187">
                  <c:v>186.99999999999997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193.99999999999997</c:v>
                </c:pt>
                <c:pt idx="195">
                  <c:v>194.99999999999997</c:v>
                </c:pt>
                <c:pt idx="196">
                  <c:v>195.99999999999997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202.99999999999997</c:v>
                </c:pt>
                <c:pt idx="204">
                  <c:v>203.99999999999997</c:v>
                </c:pt>
                <c:pt idx="205">
                  <c:v>204.99999999999997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211.99999999999997</c:v>
                </c:pt>
                <c:pt idx="213">
                  <c:v>212.99999999999997</c:v>
                </c:pt>
                <c:pt idx="214">
                  <c:v>213.99999999999997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220.99999999999997</c:v>
                </c:pt>
                <c:pt idx="222">
                  <c:v>221.99999999999997</c:v>
                </c:pt>
                <c:pt idx="223">
                  <c:v>222.99999999999997</c:v>
                </c:pt>
                <c:pt idx="224">
                  <c:v>223.99999999999997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229.99999999999997</c:v>
                </c:pt>
                <c:pt idx="231">
                  <c:v>230.99999999999997</c:v>
                </c:pt>
                <c:pt idx="232">
                  <c:v>231.99999999999997</c:v>
                </c:pt>
                <c:pt idx="233">
                  <c:v>232.99999999999997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238.99999999999997</c:v>
                </c:pt>
                <c:pt idx="240">
                  <c:v>239.99999999999997</c:v>
                </c:pt>
                <c:pt idx="241">
                  <c:v>240.99999999999997</c:v>
                </c:pt>
                <c:pt idx="242">
                  <c:v>241.99999999999997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247.99999999999997</c:v>
                </c:pt>
                <c:pt idx="249">
                  <c:v>248.99999999999997</c:v>
                </c:pt>
                <c:pt idx="250">
                  <c:v>249.99999999999997</c:v>
                </c:pt>
                <c:pt idx="251">
                  <c:v>250.99999999999997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288.99999999999994</c:v>
                </c:pt>
                <c:pt idx="290">
                  <c:v>290</c:v>
                </c:pt>
                <c:pt idx="291">
                  <c:v>290.99999999999994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297.99999999999994</c:v>
                </c:pt>
                <c:pt idx="299">
                  <c:v>299</c:v>
                </c:pt>
                <c:pt idx="300">
                  <c:v>299.99999999999994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306.99999999999994</c:v>
                </c:pt>
                <c:pt idx="308">
                  <c:v>308</c:v>
                </c:pt>
                <c:pt idx="309">
                  <c:v>308.99999999999994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315.99999999999994</c:v>
                </c:pt>
                <c:pt idx="317">
                  <c:v>317</c:v>
                </c:pt>
                <c:pt idx="318">
                  <c:v>317.99999999999994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324.99999999999994</c:v>
                </c:pt>
                <c:pt idx="326">
                  <c:v>326</c:v>
                </c:pt>
                <c:pt idx="327">
                  <c:v>326.99999999999994</c:v>
                </c:pt>
                <c:pt idx="328">
                  <c:v>328</c:v>
                </c:pt>
                <c:pt idx="329">
                  <c:v>328.99999999999994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333.99999999999994</c:v>
                </c:pt>
                <c:pt idx="335">
                  <c:v>335</c:v>
                </c:pt>
                <c:pt idx="336">
                  <c:v>335.99999999999994</c:v>
                </c:pt>
                <c:pt idx="337">
                  <c:v>337</c:v>
                </c:pt>
                <c:pt idx="338">
                  <c:v>337.99999999999994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342.99999999999994</c:v>
                </c:pt>
                <c:pt idx="344">
                  <c:v>344</c:v>
                </c:pt>
                <c:pt idx="345">
                  <c:v>344.99999999999994</c:v>
                </c:pt>
                <c:pt idx="346">
                  <c:v>346</c:v>
                </c:pt>
                <c:pt idx="347">
                  <c:v>346.99999999999994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351.99999999999994</c:v>
                </c:pt>
                <c:pt idx="353">
                  <c:v>353</c:v>
                </c:pt>
                <c:pt idx="354">
                  <c:v>353.99999999999994</c:v>
                </c:pt>
                <c:pt idx="355">
                  <c:v>355</c:v>
                </c:pt>
                <c:pt idx="356">
                  <c:v>355.99999999999994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AZ回転!$L$15:$L$375</c:f>
              <c:numCache>
                <c:formatCode>General</c:formatCode>
                <c:ptCount val="361"/>
                <c:pt idx="0">
                  <c:v>-12.263206874411907</c:v>
                </c:pt>
                <c:pt idx="1">
                  <c:v>-12.361036507954999</c:v>
                </c:pt>
                <c:pt idx="2">
                  <c:v>-12.45524565250961</c:v>
                </c:pt>
                <c:pt idx="3">
                  <c:v>-12.545835273865492</c:v>
                </c:pt>
                <c:pt idx="4">
                  <c:v>-12.632806831196227</c:v>
                </c:pt>
                <c:pt idx="5">
                  <c:v>-12.716162215523426</c:v>
                </c:pt>
                <c:pt idx="6">
                  <c:v>-12.795903690496676</c:v>
                </c:pt>
                <c:pt idx="7">
                  <c:v>-12.872033835491411</c:v>
                </c:pt>
                <c:pt idx="8">
                  <c:v>-12.944555491097507</c:v>
                </c:pt>
                <c:pt idx="9">
                  <c:v>-13.013471707021242</c:v>
                </c:pt>
                <c:pt idx="10">
                  <c:v>-13.07878569242007</c:v>
                </c:pt>
                <c:pt idx="11">
                  <c:v>-13.14050076868336</c:v>
                </c:pt>
                <c:pt idx="12">
                  <c:v>-13.198620324699291</c:v>
                </c:pt>
                <c:pt idx="13">
                  <c:v>-13.253147774575677</c:v>
                </c:pt>
                <c:pt idx="14">
                  <c:v>-13.304086517864228</c:v>
                </c:pt>
                <c:pt idx="15">
                  <c:v>-13.351439902260505</c:v>
                </c:pt>
                <c:pt idx="16">
                  <c:v>-13.395211188785467</c:v>
                </c:pt>
                <c:pt idx="17">
                  <c:v>-13.435403519437294</c:v>
                </c:pt>
                <c:pt idx="18">
                  <c:v>-13.472019887383045</c:v>
                </c:pt>
                <c:pt idx="19">
                  <c:v>-13.505063109511569</c:v>
                </c:pt>
                <c:pt idx="20">
                  <c:v>-13.534535801536114</c:v>
                </c:pt>
                <c:pt idx="21">
                  <c:v>-13.560440355534254</c:v>
                </c:pt>
                <c:pt idx="22">
                  <c:v>-13.582778919972291</c:v>
                </c:pt>
                <c:pt idx="23">
                  <c:v>-13.601553381993444</c:v>
                </c:pt>
                <c:pt idx="24">
                  <c:v>-13.616765352423103</c:v>
                </c:pt>
                <c:pt idx="25">
                  <c:v>-13.628416152973749</c:v>
                </c:pt>
                <c:pt idx="26">
                  <c:v>-13.636506805977181</c:v>
                </c:pt>
                <c:pt idx="27">
                  <c:v>-13.641038025730889</c:v>
                </c:pt>
                <c:pt idx="28">
                  <c:v>-13.642010218408869</c:v>
                </c:pt>
                <c:pt idx="29">
                  <c:v>-13.639423463278526</c:v>
                </c:pt>
                <c:pt idx="30">
                  <c:v>-13.63327753634449</c:v>
                </c:pt>
                <c:pt idx="31">
                  <c:v>-13.623571890879948</c:v>
                </c:pt>
                <c:pt idx="32">
                  <c:v>-13.610305671729513</c:v>
                </c:pt>
                <c:pt idx="33">
                  <c:v>-13.593477719608027</c:v>
                </c:pt>
                <c:pt idx="34">
                  <c:v>-13.573086580273861</c:v>
                </c:pt>
                <c:pt idx="35">
                  <c:v>-13.54913051579558</c:v>
                </c:pt>
                <c:pt idx="36">
                  <c:v>-13.521607518446535</c:v>
                </c:pt>
                <c:pt idx="37">
                  <c:v>-13.49051532692836</c:v>
                </c:pt>
                <c:pt idx="38">
                  <c:v>-13.455851445096805</c:v>
                </c:pt>
                <c:pt idx="39">
                  <c:v>-13.417613163014362</c:v>
                </c:pt>
                <c:pt idx="40">
                  <c:v>-13.375797580605077</c:v>
                </c:pt>
                <c:pt idx="41">
                  <c:v>-13.330401633629624</c:v>
                </c:pt>
                <c:pt idx="42">
                  <c:v>-13.281422122245242</c:v>
                </c:pt>
                <c:pt idx="43">
                  <c:v>-13.228855741963539</c:v>
                </c:pt>
                <c:pt idx="44">
                  <c:v>-13.172699117097103</c:v>
                </c:pt>
                <c:pt idx="45">
                  <c:v>-13.112948836711361</c:v>
                </c:pt>
                <c:pt idx="46">
                  <c:v>-13.049601493069371</c:v>
                </c:pt>
                <c:pt idx="47">
                  <c:v>-12.982653722511895</c:v>
                </c:pt>
                <c:pt idx="48">
                  <c:v>-12.912102248873801</c:v>
                </c:pt>
                <c:pt idx="49">
                  <c:v>-12.83794392934028</c:v>
                </c:pt>
                <c:pt idx="50">
                  <c:v>-12.760175802757963</c:v>
                </c:pt>
                <c:pt idx="51">
                  <c:v>-12.678795140450269</c:v>
                </c:pt>
                <c:pt idx="52">
                  <c:v>-12.593799499372039</c:v>
                </c:pt>
                <c:pt idx="53">
                  <c:v>-12.50518677772569</c:v>
                </c:pt>
                <c:pt idx="54">
                  <c:v>-12.412955272920065</c:v>
                </c:pt>
                <c:pt idx="55">
                  <c:v>-12.317103741862944</c:v>
                </c:pt>
                <c:pt idx="56">
                  <c:v>-12.21763146347417</c:v>
                </c:pt>
                <c:pt idx="57">
                  <c:v>-12.11453830351725</c:v>
                </c:pt>
                <c:pt idx="58">
                  <c:v>-12.007824781452499</c:v>
                </c:pt>
                <c:pt idx="59">
                  <c:v>-11.897492139472057</c:v>
                </c:pt>
                <c:pt idx="60">
                  <c:v>-11.783542413435022</c:v>
                </c:pt>
                <c:pt idx="61">
                  <c:v>-11.665978505728525</c:v>
                </c:pt>
                <c:pt idx="62">
                  <c:v>-11.544804259878127</c:v>
                </c:pt>
                <c:pt idx="63">
                  <c:v>-11.420024536805734</c:v>
                </c:pt>
                <c:pt idx="64">
                  <c:v>-11.291645292590047</c:v>
                </c:pt>
                <c:pt idx="65">
                  <c:v>-11.159673657579219</c:v>
                </c:pt>
                <c:pt idx="66">
                  <c:v>-11.024118016692377</c:v>
                </c:pt>
                <c:pt idx="67">
                  <c:v>-10.884988090706408</c:v>
                </c:pt>
                <c:pt idx="68">
                  <c:v>-10.742295018373312</c:v>
                </c:pt>
                <c:pt idx="69">
                  <c:v>-10.596051439082274</c:v>
                </c:pt>
                <c:pt idx="70">
                  <c:v>-10.446271575957539</c:v>
                </c:pt>
                <c:pt idx="71">
                  <c:v>-10.292971318967616</c:v>
                </c:pt>
                <c:pt idx="72">
                  <c:v>-10.136168308007107</c:v>
                </c:pt>
                <c:pt idx="73">
                  <c:v>-9.9758820154446894</c:v>
                </c:pt>
                <c:pt idx="74">
                  <c:v>-9.8121338280428674</c:v>
                </c:pt>
                <c:pt idx="75">
                  <c:v>-9.6449471278039596</c:v>
                </c:pt>
                <c:pt idx="76">
                  <c:v>-9.4743473714918309</c:v>
                </c:pt>
                <c:pt idx="77">
                  <c:v>-9.3003621684792535</c:v>
                </c:pt>
                <c:pt idx="78">
                  <c:v>-9.1230213565490317</c:v>
                </c:pt>
                <c:pt idx="79">
                  <c:v>-8.942357075342386</c:v>
                </c:pt>
                <c:pt idx="80">
                  <c:v>-8.7584038370060568</c:v>
                </c:pt>
                <c:pt idx="81">
                  <c:v>-8.5711985937625741</c:v>
                </c:pt>
                <c:pt idx="82">
                  <c:v>-8.3807808019103902</c:v>
                </c:pt>
                <c:pt idx="83">
                  <c:v>-8.1871924819480739</c:v>
                </c:pt>
                <c:pt idx="84">
                  <c:v>-7.9904782743907816</c:v>
                </c:pt>
                <c:pt idx="85">
                  <c:v>-7.7906854908867444</c:v>
                </c:pt>
                <c:pt idx="86">
                  <c:v>-7.5878641602622281</c:v>
                </c:pt>
                <c:pt idx="87">
                  <c:v>-7.3820670690672756</c:v>
                </c:pt>
                <c:pt idx="88">
                  <c:v>-7.1733497963096511</c:v>
                </c:pt>
                <c:pt idx="89">
                  <c:v>-6.9617707419270403</c:v>
                </c:pt>
                <c:pt idx="90">
                  <c:v>-6.7473911487078198</c:v>
                </c:pt>
                <c:pt idx="91">
                  <c:v>-6.5302751172703069</c:v>
                </c:pt>
                <c:pt idx="92">
                  <c:v>-6.3104896138353581</c:v>
                </c:pt>
                <c:pt idx="93">
                  <c:v>-6.0881044704147627</c:v>
                </c:pt>
                <c:pt idx="94">
                  <c:v>-5.8631923772244789</c:v>
                </c:pt>
                <c:pt idx="95">
                  <c:v>-5.6358288670253529</c:v>
                </c:pt>
                <c:pt idx="96">
                  <c:v>-5.4060922912027962</c:v>
                </c:pt>
                <c:pt idx="97">
                  <c:v>-5.1740637873766957</c:v>
                </c:pt>
                <c:pt idx="98">
                  <c:v>-4.939827238467501</c:v>
                </c:pt>
                <c:pt idx="99">
                  <c:v>-4.7034692230262607</c:v>
                </c:pt>
                <c:pt idx="100">
                  <c:v>-4.4650789568622429</c:v>
                </c:pt>
                <c:pt idx="101">
                  <c:v>-4.224748225884241</c:v>
                </c:pt>
                <c:pt idx="102">
                  <c:v>-3.982571310234988</c:v>
                </c:pt>
                <c:pt idx="103">
                  <c:v>-3.7386448997739308</c:v>
                </c:pt>
                <c:pt idx="104">
                  <c:v>-3.4930680010548087</c:v>
                </c:pt>
                <c:pt idx="105">
                  <c:v>-3.2459418359662209</c:v>
                </c:pt>
                <c:pt idx="106">
                  <c:v>-2.9973697322763968</c:v>
                </c:pt>
                <c:pt idx="107">
                  <c:v>-2.747457006349606</c:v>
                </c:pt>
                <c:pt idx="108">
                  <c:v>-2.4963108383736454</c:v>
                </c:pt>
                <c:pt idx="109">
                  <c:v>-2.2440401404735297</c:v>
                </c:pt>
                <c:pt idx="110">
                  <c:v>-1.9907554181255165</c:v>
                </c:pt>
                <c:pt idx="111">
                  <c:v>-1.7365686253593964</c:v>
                </c:pt>
                <c:pt idx="112">
                  <c:v>-1.4815930142271299</c:v>
                </c:pt>
                <c:pt idx="113">
                  <c:v>-1.225942979126927</c:v>
                </c:pt>
                <c:pt idx="114">
                  <c:v>-0.9697338965358</c:v>
                </c:pt>
                <c:pt idx="115">
                  <c:v>-0.71308196077114872</c:v>
                </c:pt>
                <c:pt idx="116">
                  <c:v>-0.45610401645373599</c:v>
                </c:pt>
                <c:pt idx="117">
                  <c:v>-0.1989173882954276</c:v>
                </c:pt>
                <c:pt idx="118">
                  <c:v>5.8360291057496738E-2</c:v>
                </c:pt>
                <c:pt idx="119">
                  <c:v>0.31561125445668381</c:v>
                </c:pt>
                <c:pt idx="120">
                  <c:v>0.57271777422518255</c:v>
                </c:pt>
                <c:pt idx="121">
                  <c:v>0.82956233598486051</c:v>
                </c:pt>
                <c:pt idx="122">
                  <c:v>1.0860278115872575</c:v>
                </c:pt>
                <c:pt idx="123">
                  <c:v>1.341997630480634</c:v>
                </c:pt>
                <c:pt idx="124">
                  <c:v>1.5973559487852214</c:v>
                </c:pt>
                <c:pt idx="125">
                  <c:v>1.8519878154351375</c:v>
                </c:pt>
                <c:pt idx="126">
                  <c:v>2.1057793346592319</c:v>
                </c:pt>
                <c:pt idx="127">
                  <c:v>2.3586178242791647</c:v>
                </c:pt>
                <c:pt idx="128">
                  <c:v>2.6103919690927597</c:v>
                </c:pt>
                <c:pt idx="129">
                  <c:v>2.8609919688764478</c:v>
                </c:pt>
                <c:pt idx="130">
                  <c:v>3.1103096804418726</c:v>
                </c:pt>
                <c:pt idx="131">
                  <c:v>3.3582387532180604</c:v>
                </c:pt>
                <c:pt idx="132">
                  <c:v>3.6046747579601117</c:v>
                </c:pt>
                <c:pt idx="133">
                  <c:v>3.8495153081941993</c:v>
                </c:pt>
                <c:pt idx="134">
                  <c:v>4.0926601739514865</c:v>
                </c:pt>
                <c:pt idx="135">
                  <c:v>4.3340113876119091</c:v>
                </c:pt>
                <c:pt idx="136">
                  <c:v>4.5734733414826962</c:v>
                </c:pt>
                <c:pt idx="137">
                  <c:v>4.8109528770026628</c:v>
                </c:pt>
                <c:pt idx="138">
                  <c:v>5.0463593653398817</c:v>
                </c:pt>
                <c:pt idx="139">
                  <c:v>5.2796047793113701</c:v>
                </c:pt>
                <c:pt idx="140">
                  <c:v>5.5106037565517596</c:v>
                </c:pt>
                <c:pt idx="141">
                  <c:v>5.7392736539480893</c:v>
                </c:pt>
                <c:pt idx="142">
                  <c:v>5.9655345933371393</c:v>
                </c:pt>
                <c:pt idx="143">
                  <c:v>6.1893094985214532</c:v>
                </c:pt>
                <c:pt idx="144">
                  <c:v>6.4105241238319621</c:v>
                </c:pt>
                <c:pt idx="145">
                  <c:v>6.6291070742572913</c:v>
                </c:pt>
                <c:pt idx="146">
                  <c:v>6.8449898174189485</c:v>
                </c:pt>
                <c:pt idx="147">
                  <c:v>7.0581066875906373</c:v>
                </c:pt>
                <c:pt idx="148">
                  <c:v>7.268394882037569</c:v>
                </c:pt>
                <c:pt idx="149">
                  <c:v>7.4757944499521614</c:v>
                </c:pt>
                <c:pt idx="150">
                  <c:v>7.6802482742545806</c:v>
                </c:pt>
                <c:pt idx="151">
                  <c:v>7.8817020466775034</c:v>
                </c:pt>
                <c:pt idx="152">
                  <c:v>8.0801042364088005</c:v>
                </c:pt>
                <c:pt idx="153">
                  <c:v>8.2754060526622766</c:v>
                </c:pt>
                <c:pt idx="154">
                  <c:v>8.4675614015968677</c:v>
                </c:pt>
                <c:pt idx="155">
                  <c:v>8.6565268379213052</c:v>
                </c:pt>
                <c:pt idx="156">
                  <c:v>8.8422615116008103</c:v>
                </c:pt>
                <c:pt idx="157">
                  <c:v>9.0247271100326287</c:v>
                </c:pt>
                <c:pt idx="158">
                  <c:v>9.2038877961155379</c:v>
                </c:pt>
                <c:pt idx="159">
                  <c:v>9.3797101425771956</c:v>
                </c:pt>
                <c:pt idx="160">
                  <c:v>9.552163062981009</c:v>
                </c:pt>
                <c:pt idx="161">
                  <c:v>9.7212177397309247</c:v>
                </c:pt>
                <c:pt idx="162">
                  <c:v>9.8868475495377695</c:v>
                </c:pt>
                <c:pt idx="163">
                  <c:v>10.049027986627237</c:v>
                </c:pt>
                <c:pt idx="164">
                  <c:v>10.207736584107238</c:v>
                </c:pt>
                <c:pt idx="165">
                  <c:v>10.362952833788448</c:v>
                </c:pt>
                <c:pt idx="166">
                  <c:v>10.514658104819894</c:v>
                </c:pt>
                <c:pt idx="167">
                  <c:v>10.662835561447793</c:v>
                </c:pt>
                <c:pt idx="168">
                  <c:v>10.807470080192587</c:v>
                </c:pt>
                <c:pt idx="169">
                  <c:v>10.948548166713529</c:v>
                </c:pt>
                <c:pt idx="170">
                  <c:v>11.086057872674857</c:v>
                </c:pt>
                <c:pt idx="171">
                  <c:v>11.219988712824033</c:v>
                </c:pt>
                <c:pt idx="172">
                  <c:v>11.350331582543518</c:v>
                </c:pt>
                <c:pt idx="173">
                  <c:v>11.477078676079827</c:v>
                </c:pt>
                <c:pt idx="174">
                  <c:v>11.600223405690834</c:v>
                </c:pt>
                <c:pt idx="175">
                  <c:v>11.719760321852952</c:v>
                </c:pt>
                <c:pt idx="176">
                  <c:v>11.835685034745261</c:v>
                </c:pt>
                <c:pt idx="177">
                  <c:v>11.947994137157949</c:v>
                </c:pt>
                <c:pt idx="178">
                  <c:v>12.05668512895901</c:v>
                </c:pt>
                <c:pt idx="179">
                  <c:v>12.161756343259164</c:v>
                </c:pt>
                <c:pt idx="180">
                  <c:v>12.263206874411907</c:v>
                </c:pt>
                <c:pt idx="181">
                  <c:v>12.361036507954999</c:v>
                </c:pt>
                <c:pt idx="182">
                  <c:v>12.45524565250961</c:v>
                </c:pt>
                <c:pt idx="183">
                  <c:v>12.545835273863702</c:v>
                </c:pt>
                <c:pt idx="184">
                  <c:v>12.63280683119936</c:v>
                </c:pt>
                <c:pt idx="185">
                  <c:v>12.71616221552074</c:v>
                </c:pt>
                <c:pt idx="186">
                  <c:v>12.795903690498019</c:v>
                </c:pt>
                <c:pt idx="187">
                  <c:v>12.872033835493234</c:v>
                </c:pt>
                <c:pt idx="188">
                  <c:v>12.944555491095684</c:v>
                </c:pt>
                <c:pt idx="189">
                  <c:v>13.013471707021242</c:v>
                </c:pt>
                <c:pt idx="190">
                  <c:v>13.07878569242007</c:v>
                </c:pt>
                <c:pt idx="191">
                  <c:v>13.14050076868336</c:v>
                </c:pt>
                <c:pt idx="192">
                  <c:v>13.198620324699291</c:v>
                </c:pt>
                <c:pt idx="193">
                  <c:v>13.253147774575677</c:v>
                </c:pt>
                <c:pt idx="194">
                  <c:v>13.304086517866978</c:v>
                </c:pt>
                <c:pt idx="195">
                  <c:v>13.351439902260505</c:v>
                </c:pt>
                <c:pt idx="196">
                  <c:v>13.39521118877952</c:v>
                </c:pt>
                <c:pt idx="197">
                  <c:v>13.435403519443705</c:v>
                </c:pt>
                <c:pt idx="198">
                  <c:v>13.472019887387154</c:v>
                </c:pt>
                <c:pt idx="199">
                  <c:v>13.505063109499659</c:v>
                </c:pt>
                <c:pt idx="200">
                  <c:v>13.534535801540702</c:v>
                </c:pt>
                <c:pt idx="201">
                  <c:v>13.560440355534254</c:v>
                </c:pt>
                <c:pt idx="202">
                  <c:v>13.582778919972291</c:v>
                </c:pt>
                <c:pt idx="203">
                  <c:v>13.601553381993444</c:v>
                </c:pt>
                <c:pt idx="204">
                  <c:v>13.61676535243363</c:v>
                </c:pt>
                <c:pt idx="205">
                  <c:v>13.628416153008562</c:v>
                </c:pt>
                <c:pt idx="206">
                  <c:v>13.636506805931841</c:v>
                </c:pt>
                <c:pt idx="207">
                  <c:v>13.641038025604022</c:v>
                </c:pt>
                <c:pt idx="208">
                  <c:v>13.642010218630997</c:v>
                </c:pt>
                <c:pt idx="209">
                  <c:v>13.639423463163114</c:v>
                </c:pt>
                <c:pt idx="210">
                  <c:v>13.633277536364639</c:v>
                </c:pt>
                <c:pt idx="211">
                  <c:v>13.623571890879948</c:v>
                </c:pt>
                <c:pt idx="212">
                  <c:v>13.610305671729513</c:v>
                </c:pt>
                <c:pt idx="213">
                  <c:v>13.593477719614453</c:v>
                </c:pt>
                <c:pt idx="214">
                  <c:v>13.573086580267434</c:v>
                </c:pt>
                <c:pt idx="215">
                  <c:v>13.54913051579558</c:v>
                </c:pt>
                <c:pt idx="216">
                  <c:v>13.521607518446535</c:v>
                </c:pt>
                <c:pt idx="217">
                  <c:v>13.490515326932021</c:v>
                </c:pt>
                <c:pt idx="218">
                  <c:v>13.455851445093144</c:v>
                </c:pt>
                <c:pt idx="219">
                  <c:v>13.417613163019862</c:v>
                </c:pt>
                <c:pt idx="220">
                  <c:v>13.375797580599578</c:v>
                </c:pt>
                <c:pt idx="221">
                  <c:v>13.330401633624604</c:v>
                </c:pt>
                <c:pt idx="222">
                  <c:v>13.28142212224796</c:v>
                </c:pt>
                <c:pt idx="223">
                  <c:v>13.228855741965841</c:v>
                </c:pt>
                <c:pt idx="224">
                  <c:v>13.172699117097103</c:v>
                </c:pt>
                <c:pt idx="225">
                  <c:v>13.112948836707716</c:v>
                </c:pt>
                <c:pt idx="226">
                  <c:v>13.049601493073016</c:v>
                </c:pt>
                <c:pt idx="227">
                  <c:v>12.982653722508218</c:v>
                </c:pt>
                <c:pt idx="228">
                  <c:v>12.912102248877478</c:v>
                </c:pt>
                <c:pt idx="229">
                  <c:v>12.837943929338874</c:v>
                </c:pt>
                <c:pt idx="230">
                  <c:v>12.76017580275937</c:v>
                </c:pt>
                <c:pt idx="231">
                  <c:v>12.678795140450269</c:v>
                </c:pt>
                <c:pt idx="232">
                  <c:v>12.593799499370633</c:v>
                </c:pt>
                <c:pt idx="233">
                  <c:v>12.505186777725754</c:v>
                </c:pt>
                <c:pt idx="234">
                  <c:v>12.412955272921408</c:v>
                </c:pt>
                <c:pt idx="235">
                  <c:v>12.317103741862944</c:v>
                </c:pt>
                <c:pt idx="236">
                  <c:v>12.21763146347417</c:v>
                </c:pt>
                <c:pt idx="237">
                  <c:v>12.11453830351725</c:v>
                </c:pt>
                <c:pt idx="238">
                  <c:v>12.007824781451092</c:v>
                </c:pt>
                <c:pt idx="239">
                  <c:v>11.897492139473464</c:v>
                </c:pt>
                <c:pt idx="240">
                  <c:v>11.783542413435022</c:v>
                </c:pt>
                <c:pt idx="241">
                  <c:v>11.665978505727182</c:v>
                </c:pt>
                <c:pt idx="242">
                  <c:v>11.544804259878575</c:v>
                </c:pt>
                <c:pt idx="243">
                  <c:v>11.420024536806629</c:v>
                </c:pt>
                <c:pt idx="244">
                  <c:v>11.291645292590047</c:v>
                </c:pt>
                <c:pt idx="245">
                  <c:v>11.159673657575958</c:v>
                </c:pt>
                <c:pt idx="246">
                  <c:v>11.024118016694743</c:v>
                </c:pt>
                <c:pt idx="247">
                  <c:v>10.884988090708326</c:v>
                </c:pt>
                <c:pt idx="248">
                  <c:v>10.74229501837037</c:v>
                </c:pt>
                <c:pt idx="249">
                  <c:v>10.596051439086878</c:v>
                </c:pt>
                <c:pt idx="250">
                  <c:v>10.446271575953958</c:v>
                </c:pt>
                <c:pt idx="251">
                  <c:v>10.292971318966721</c:v>
                </c:pt>
                <c:pt idx="252">
                  <c:v>10.136168308008898</c:v>
                </c:pt>
                <c:pt idx="253">
                  <c:v>9.9758820154446894</c:v>
                </c:pt>
                <c:pt idx="254">
                  <c:v>9.8121338280428674</c:v>
                </c:pt>
                <c:pt idx="255">
                  <c:v>9.6449471278039596</c:v>
                </c:pt>
                <c:pt idx="256">
                  <c:v>9.4743473714918309</c:v>
                </c:pt>
                <c:pt idx="257">
                  <c:v>9.3003621684792535</c:v>
                </c:pt>
                <c:pt idx="258">
                  <c:v>9.123021356549927</c:v>
                </c:pt>
                <c:pt idx="259">
                  <c:v>8.9423570753395722</c:v>
                </c:pt>
                <c:pt idx="260">
                  <c:v>8.7584038370084869</c:v>
                </c:pt>
                <c:pt idx="261">
                  <c:v>8.5711985937629578</c:v>
                </c:pt>
                <c:pt idx="262">
                  <c:v>8.3807808019112855</c:v>
                </c:pt>
                <c:pt idx="263">
                  <c:v>8.1871924819462834</c:v>
                </c:pt>
                <c:pt idx="264">
                  <c:v>7.9904782743907816</c:v>
                </c:pt>
                <c:pt idx="265">
                  <c:v>7.7906854908863608</c:v>
                </c:pt>
                <c:pt idx="266">
                  <c:v>7.5878641602626118</c:v>
                </c:pt>
                <c:pt idx="267">
                  <c:v>7.3820670690663803</c:v>
                </c:pt>
                <c:pt idx="268">
                  <c:v>7.1733497963096511</c:v>
                </c:pt>
                <c:pt idx="269">
                  <c:v>6.9617707419279355</c:v>
                </c:pt>
                <c:pt idx="270">
                  <c:v>6.7473911487078198</c:v>
                </c:pt>
                <c:pt idx="271">
                  <c:v>6.5302751172703069</c:v>
                </c:pt>
                <c:pt idx="272">
                  <c:v>6.3104896138353581</c:v>
                </c:pt>
                <c:pt idx="273">
                  <c:v>6.0881044704147627</c:v>
                </c:pt>
                <c:pt idx="274">
                  <c:v>5.8631923772239674</c:v>
                </c:pt>
                <c:pt idx="275">
                  <c:v>5.6358288670258645</c:v>
                </c:pt>
                <c:pt idx="276">
                  <c:v>5.4060922912036915</c:v>
                </c:pt>
                <c:pt idx="277">
                  <c:v>5.1740637873766957</c:v>
                </c:pt>
                <c:pt idx="278">
                  <c:v>4.9398272384666058</c:v>
                </c:pt>
                <c:pt idx="279">
                  <c:v>4.7034692230262607</c:v>
                </c:pt>
                <c:pt idx="280">
                  <c:v>4.4650789568613476</c:v>
                </c:pt>
                <c:pt idx="281">
                  <c:v>4.2247482258851363</c:v>
                </c:pt>
                <c:pt idx="282">
                  <c:v>3.982571310236267</c:v>
                </c:pt>
                <c:pt idx="283">
                  <c:v>3.7386448997726518</c:v>
                </c:pt>
                <c:pt idx="284">
                  <c:v>3.4930680010539135</c:v>
                </c:pt>
                <c:pt idx="285">
                  <c:v>3.2459418359662209</c:v>
                </c:pt>
                <c:pt idx="286">
                  <c:v>2.9973697322769084</c:v>
                </c:pt>
                <c:pt idx="287">
                  <c:v>2.7474570063505013</c:v>
                </c:pt>
                <c:pt idx="288">
                  <c:v>2.4963108383736454</c:v>
                </c:pt>
                <c:pt idx="289">
                  <c:v>2.2440401404730181</c:v>
                </c:pt>
                <c:pt idx="290">
                  <c:v>1.9907554181273071</c:v>
                </c:pt>
                <c:pt idx="291">
                  <c:v>1.7365686253563268</c:v>
                </c:pt>
                <c:pt idx="292">
                  <c:v>1.4815930142284088</c:v>
                </c:pt>
                <c:pt idx="293">
                  <c:v>1.2259429791273107</c:v>
                </c:pt>
                <c:pt idx="294">
                  <c:v>0.96973389653400943</c:v>
                </c:pt>
                <c:pt idx="295">
                  <c:v>0.71308196077114872</c:v>
                </c:pt>
                <c:pt idx="296">
                  <c:v>0.45610401645514287</c:v>
                </c:pt>
                <c:pt idx="297">
                  <c:v>0.1989173882954276</c:v>
                </c:pt>
                <c:pt idx="298">
                  <c:v>-5.8360291057496738E-2</c:v>
                </c:pt>
                <c:pt idx="299">
                  <c:v>-0.31561125445387006</c:v>
                </c:pt>
                <c:pt idx="300">
                  <c:v>-0.57271777422978687</c:v>
                </c:pt>
                <c:pt idx="301">
                  <c:v>-0.82956233598306994</c:v>
                </c:pt>
                <c:pt idx="302">
                  <c:v>-1.0860278115876412</c:v>
                </c:pt>
                <c:pt idx="303">
                  <c:v>-1.3419976304788435</c:v>
                </c:pt>
                <c:pt idx="304">
                  <c:v>-1.5973559487848377</c:v>
                </c:pt>
                <c:pt idx="305">
                  <c:v>-1.8519878154359048</c:v>
                </c:pt>
                <c:pt idx="306">
                  <c:v>-2.1057793346611504</c:v>
                </c:pt>
                <c:pt idx="307">
                  <c:v>-2.3586178242791647</c:v>
                </c:pt>
                <c:pt idx="308">
                  <c:v>-2.610391969093655</c:v>
                </c:pt>
                <c:pt idx="309">
                  <c:v>-2.8609919688718435</c:v>
                </c:pt>
                <c:pt idx="310">
                  <c:v>-3.110309680445198</c:v>
                </c:pt>
                <c:pt idx="311">
                  <c:v>-3.3582387532152467</c:v>
                </c:pt>
                <c:pt idx="312">
                  <c:v>-3.6046747579601117</c:v>
                </c:pt>
                <c:pt idx="313">
                  <c:v>-3.8495153081947109</c:v>
                </c:pt>
                <c:pt idx="314">
                  <c:v>-4.0926601739523818</c:v>
                </c:pt>
                <c:pt idx="315">
                  <c:v>-4.3340113876128044</c:v>
                </c:pt>
                <c:pt idx="316">
                  <c:v>-4.5734733414812894</c:v>
                </c:pt>
                <c:pt idx="317">
                  <c:v>-4.8109528770063719</c:v>
                </c:pt>
                <c:pt idx="318">
                  <c:v>-5.0463593653361727</c:v>
                </c:pt>
                <c:pt idx="319">
                  <c:v>-5.2796047793127769</c:v>
                </c:pt>
                <c:pt idx="320">
                  <c:v>-5.5106037565517596</c:v>
                </c:pt>
                <c:pt idx="321">
                  <c:v>-5.7392736539475777</c:v>
                </c:pt>
                <c:pt idx="322">
                  <c:v>-5.9655345933345814</c:v>
                </c:pt>
                <c:pt idx="323">
                  <c:v>-6.1893094985232437</c:v>
                </c:pt>
                <c:pt idx="324">
                  <c:v>-6.4105241238332411</c:v>
                </c:pt>
                <c:pt idx="325">
                  <c:v>-6.6291070742578029</c:v>
                </c:pt>
                <c:pt idx="326">
                  <c:v>-6.8449898174184369</c:v>
                </c:pt>
                <c:pt idx="327">
                  <c:v>-7.0581066875865446</c:v>
                </c:pt>
                <c:pt idx="328">
                  <c:v>-7.2683948820394875</c:v>
                </c:pt>
                <c:pt idx="329">
                  <c:v>-7.4757944499534403</c:v>
                </c:pt>
                <c:pt idx="330">
                  <c:v>-7.6802482742545806</c:v>
                </c:pt>
                <c:pt idx="331">
                  <c:v>-7.8817020466801893</c:v>
                </c:pt>
                <c:pt idx="332">
                  <c:v>-8.0801042364088005</c:v>
                </c:pt>
                <c:pt idx="333">
                  <c:v>-8.275406052660486</c:v>
                </c:pt>
                <c:pt idx="334">
                  <c:v>-8.4675614015959724</c:v>
                </c:pt>
                <c:pt idx="335">
                  <c:v>-8.6565268379209215</c:v>
                </c:pt>
                <c:pt idx="336">
                  <c:v>-8.8422615116038799</c:v>
                </c:pt>
                <c:pt idx="337">
                  <c:v>-9.0247271100299429</c:v>
                </c:pt>
                <c:pt idx="338">
                  <c:v>-9.2038877961164332</c:v>
                </c:pt>
                <c:pt idx="339">
                  <c:v>-9.3797101425780909</c:v>
                </c:pt>
                <c:pt idx="340">
                  <c:v>-9.5521630629834391</c:v>
                </c:pt>
                <c:pt idx="341">
                  <c:v>-9.7212177397261925</c:v>
                </c:pt>
                <c:pt idx="342">
                  <c:v>-9.8868475495391763</c:v>
                </c:pt>
                <c:pt idx="343">
                  <c:v>-10.049027986627237</c:v>
                </c:pt>
                <c:pt idx="344">
                  <c:v>-10.207736584106343</c:v>
                </c:pt>
                <c:pt idx="345">
                  <c:v>-10.362952833790239</c:v>
                </c:pt>
                <c:pt idx="346">
                  <c:v>-10.514658104817592</c:v>
                </c:pt>
                <c:pt idx="347">
                  <c:v>-10.662835561448304</c:v>
                </c:pt>
                <c:pt idx="348">
                  <c:v>-10.807470080193482</c:v>
                </c:pt>
                <c:pt idx="349">
                  <c:v>-10.948548166713529</c:v>
                </c:pt>
                <c:pt idx="350">
                  <c:v>-11.086057872673067</c:v>
                </c:pt>
                <c:pt idx="351">
                  <c:v>-11.219988712826783</c:v>
                </c:pt>
                <c:pt idx="352">
                  <c:v>-11.350331582542559</c:v>
                </c:pt>
                <c:pt idx="353">
                  <c:v>-11.477078676080723</c:v>
                </c:pt>
                <c:pt idx="354">
                  <c:v>-11.600223405689938</c:v>
                </c:pt>
                <c:pt idx="355">
                  <c:v>-11.719760321852952</c:v>
                </c:pt>
                <c:pt idx="356">
                  <c:v>-11.835685034745261</c:v>
                </c:pt>
                <c:pt idx="357">
                  <c:v>-11.947994137159355</c:v>
                </c:pt>
                <c:pt idx="358">
                  <c:v>-12.056685128958499</c:v>
                </c:pt>
                <c:pt idx="359">
                  <c:v>-12.161756343258268</c:v>
                </c:pt>
                <c:pt idx="360">
                  <c:v>-12.263206874411907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2-F444-9256-251766917FBB}"/>
            </c:ext>
          </c:extLst>
        </c:ser>
        <c:ser>
          <c:idx val="1"/>
          <c:order val="3"/>
          <c:tx>
            <c:strRef>
              <c:f>AZ回転!$M$14</c:f>
              <c:strCache>
                <c:ptCount val="1"/>
                <c:pt idx="0">
                  <c:v>EL角加速度
(deg/s)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AZ回転!$B$15:$B$375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6.9999999999999991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10.999999999999998</c:v>
                </c:pt>
                <c:pt idx="12">
                  <c:v>12</c:v>
                </c:pt>
                <c:pt idx="13">
                  <c:v>13</c:v>
                </c:pt>
                <c:pt idx="14">
                  <c:v>13.999999999999998</c:v>
                </c:pt>
                <c:pt idx="15">
                  <c:v>14.999999999999998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20.999999999999996</c:v>
                </c:pt>
                <c:pt idx="22">
                  <c:v>21.999999999999996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27.999999999999996</c:v>
                </c:pt>
                <c:pt idx="29">
                  <c:v>28.999999999999996</c:v>
                </c:pt>
                <c:pt idx="30">
                  <c:v>29.999999999999996</c:v>
                </c:pt>
                <c:pt idx="31">
                  <c:v>30.999999999999996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41.999999999999993</c:v>
                </c:pt>
                <c:pt idx="43">
                  <c:v>43</c:v>
                </c:pt>
                <c:pt idx="44">
                  <c:v>43.999999999999993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48.999999999999993</c:v>
                </c:pt>
                <c:pt idx="50">
                  <c:v>50</c:v>
                </c:pt>
                <c:pt idx="51">
                  <c:v>50.999999999999993</c:v>
                </c:pt>
                <c:pt idx="52">
                  <c:v>52</c:v>
                </c:pt>
                <c:pt idx="53">
                  <c:v>52.999999999999993</c:v>
                </c:pt>
                <c:pt idx="54">
                  <c:v>54</c:v>
                </c:pt>
                <c:pt idx="55">
                  <c:v>55</c:v>
                </c:pt>
                <c:pt idx="56">
                  <c:v>55.999999999999993</c:v>
                </c:pt>
                <c:pt idx="57">
                  <c:v>57</c:v>
                </c:pt>
                <c:pt idx="58">
                  <c:v>57.999999999999993</c:v>
                </c:pt>
                <c:pt idx="59">
                  <c:v>59</c:v>
                </c:pt>
                <c:pt idx="60">
                  <c:v>59.999999999999993</c:v>
                </c:pt>
                <c:pt idx="61">
                  <c:v>61</c:v>
                </c:pt>
                <c:pt idx="62">
                  <c:v>61.999999999999993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74.999999999999986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78.999999999999986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83.999999999999986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87.999999999999986</c:v>
                </c:pt>
                <c:pt idx="89">
                  <c:v>88.999999999999986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92.999999999999986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96.999999999999986</c:v>
                </c:pt>
                <c:pt idx="98">
                  <c:v>97.999999999999986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101.99999999999999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105.99999999999999</c:v>
                </c:pt>
                <c:pt idx="107">
                  <c:v>106.99999999999999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110.99999999999999</c:v>
                </c:pt>
                <c:pt idx="112">
                  <c:v>111.99999999999999</c:v>
                </c:pt>
                <c:pt idx="113">
                  <c:v>113</c:v>
                </c:pt>
                <c:pt idx="114">
                  <c:v>114</c:v>
                </c:pt>
                <c:pt idx="115">
                  <c:v>114.99999999999999</c:v>
                </c:pt>
                <c:pt idx="116">
                  <c:v>115.99999999999999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119.99999999999999</c:v>
                </c:pt>
                <c:pt idx="121">
                  <c:v>120.99999999999999</c:v>
                </c:pt>
                <c:pt idx="122">
                  <c:v>122</c:v>
                </c:pt>
                <c:pt idx="123">
                  <c:v>123</c:v>
                </c:pt>
                <c:pt idx="124">
                  <c:v>123.99999999999999</c:v>
                </c:pt>
                <c:pt idx="125">
                  <c:v>124.99999999999999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148.99999999999997</c:v>
                </c:pt>
                <c:pt idx="150">
                  <c:v>149.99999999999997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157.99999999999997</c:v>
                </c:pt>
                <c:pt idx="159">
                  <c:v>158.99999999999997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166.99999999999997</c:v>
                </c:pt>
                <c:pt idx="168">
                  <c:v>167.99999999999997</c:v>
                </c:pt>
                <c:pt idx="169">
                  <c:v>168.99999999999997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175.99999999999997</c:v>
                </c:pt>
                <c:pt idx="177">
                  <c:v>176.99999999999997</c:v>
                </c:pt>
                <c:pt idx="178">
                  <c:v>177.99999999999997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184.99999999999997</c:v>
                </c:pt>
                <c:pt idx="186">
                  <c:v>185.99999999999997</c:v>
                </c:pt>
                <c:pt idx="187">
                  <c:v>186.99999999999997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193.99999999999997</c:v>
                </c:pt>
                <c:pt idx="195">
                  <c:v>194.99999999999997</c:v>
                </c:pt>
                <c:pt idx="196">
                  <c:v>195.99999999999997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202.99999999999997</c:v>
                </c:pt>
                <c:pt idx="204">
                  <c:v>203.99999999999997</c:v>
                </c:pt>
                <c:pt idx="205">
                  <c:v>204.99999999999997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211.99999999999997</c:v>
                </c:pt>
                <c:pt idx="213">
                  <c:v>212.99999999999997</c:v>
                </c:pt>
                <c:pt idx="214">
                  <c:v>213.99999999999997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220.99999999999997</c:v>
                </c:pt>
                <c:pt idx="222">
                  <c:v>221.99999999999997</c:v>
                </c:pt>
                <c:pt idx="223">
                  <c:v>222.99999999999997</c:v>
                </c:pt>
                <c:pt idx="224">
                  <c:v>223.99999999999997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229.99999999999997</c:v>
                </c:pt>
                <c:pt idx="231">
                  <c:v>230.99999999999997</c:v>
                </c:pt>
                <c:pt idx="232">
                  <c:v>231.99999999999997</c:v>
                </c:pt>
                <c:pt idx="233">
                  <c:v>232.99999999999997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238.99999999999997</c:v>
                </c:pt>
                <c:pt idx="240">
                  <c:v>239.99999999999997</c:v>
                </c:pt>
                <c:pt idx="241">
                  <c:v>240.99999999999997</c:v>
                </c:pt>
                <c:pt idx="242">
                  <c:v>241.99999999999997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247.99999999999997</c:v>
                </c:pt>
                <c:pt idx="249">
                  <c:v>248.99999999999997</c:v>
                </c:pt>
                <c:pt idx="250">
                  <c:v>249.99999999999997</c:v>
                </c:pt>
                <c:pt idx="251">
                  <c:v>250.99999999999997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288.99999999999994</c:v>
                </c:pt>
                <c:pt idx="290">
                  <c:v>290</c:v>
                </c:pt>
                <c:pt idx="291">
                  <c:v>290.99999999999994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297.99999999999994</c:v>
                </c:pt>
                <c:pt idx="299">
                  <c:v>299</c:v>
                </c:pt>
                <c:pt idx="300">
                  <c:v>299.99999999999994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306.99999999999994</c:v>
                </c:pt>
                <c:pt idx="308">
                  <c:v>308</c:v>
                </c:pt>
                <c:pt idx="309">
                  <c:v>308.99999999999994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315.99999999999994</c:v>
                </c:pt>
                <c:pt idx="317">
                  <c:v>317</c:v>
                </c:pt>
                <c:pt idx="318">
                  <c:v>317.99999999999994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324.99999999999994</c:v>
                </c:pt>
                <c:pt idx="326">
                  <c:v>326</c:v>
                </c:pt>
                <c:pt idx="327">
                  <c:v>326.99999999999994</c:v>
                </c:pt>
                <c:pt idx="328">
                  <c:v>328</c:v>
                </c:pt>
                <c:pt idx="329">
                  <c:v>328.99999999999994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333.99999999999994</c:v>
                </c:pt>
                <c:pt idx="335">
                  <c:v>335</c:v>
                </c:pt>
                <c:pt idx="336">
                  <c:v>335.99999999999994</c:v>
                </c:pt>
                <c:pt idx="337">
                  <c:v>337</c:v>
                </c:pt>
                <c:pt idx="338">
                  <c:v>337.99999999999994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342.99999999999994</c:v>
                </c:pt>
                <c:pt idx="344">
                  <c:v>344</c:v>
                </c:pt>
                <c:pt idx="345">
                  <c:v>344.99999999999994</c:v>
                </c:pt>
                <c:pt idx="346">
                  <c:v>346</c:v>
                </c:pt>
                <c:pt idx="347">
                  <c:v>346.99999999999994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351.99999999999994</c:v>
                </c:pt>
                <c:pt idx="353">
                  <c:v>353</c:v>
                </c:pt>
                <c:pt idx="354">
                  <c:v>353.99999999999994</c:v>
                </c:pt>
                <c:pt idx="355">
                  <c:v>355</c:v>
                </c:pt>
                <c:pt idx="356">
                  <c:v>355.99999999999994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AZ回転!$M$15:$M$375</c:f>
              <c:numCache>
                <c:formatCode>General</c:formatCode>
                <c:ptCount val="361"/>
                <c:pt idx="0">
                  <c:v>-3.6522191215309761</c:v>
                </c:pt>
                <c:pt idx="1">
                  <c:v>-3.5218668075513335</c:v>
                </c:pt>
                <c:pt idx="2">
                  <c:v>-3.3915292039660017</c:v>
                </c:pt>
                <c:pt idx="3">
                  <c:v>-3.261226368811748</c:v>
                </c:pt>
                <c:pt idx="4">
                  <c:v>-3.130976063906445</c:v>
                </c:pt>
                <c:pt idx="5">
                  <c:v>-3.0007938357791488</c:v>
                </c:pt>
                <c:pt idx="6">
                  <c:v>-2.8706930990370125</c:v>
                </c:pt>
                <c:pt idx="7">
                  <c:v>-2.740685219810473</c:v>
                </c:pt>
                <c:pt idx="8">
                  <c:v>-2.6107796018194449</c:v>
                </c:pt>
                <c:pt idx="9">
                  <c:v>-2.4809837732544793</c:v>
                </c:pt>
                <c:pt idx="10">
                  <c:v>-2.3513034743577776</c:v>
                </c:pt>
                <c:pt idx="11">
                  <c:v>-2.2217427454784513</c:v>
                </c:pt>
                <c:pt idx="12">
                  <c:v>-2.0923040165735358</c:v>
                </c:pt>
                <c:pt idx="13">
                  <c:v>-1.9629881955498689</c:v>
                </c:pt>
                <c:pt idx="14">
                  <c:v>-1.8337947583878389</c:v>
                </c:pt>
                <c:pt idx="15">
                  <c:v>-1.7047218382659963</c:v>
                </c:pt>
                <c:pt idx="16">
                  <c:v>-1.5757663148986154</c:v>
                </c:pt>
                <c:pt idx="17">
                  <c:v>-1.4469239034657733</c:v>
                </c:pt>
                <c:pt idx="18">
                  <c:v>-1.3181892460470266</c:v>
                </c:pt>
                <c:pt idx="19">
                  <c:v>-1.1895559966268863</c:v>
                </c:pt>
                <c:pt idx="20">
                  <c:v>-1.061016912883602</c:v>
                </c:pt>
                <c:pt idx="21">
                  <c:v>-0.93256394393305442</c:v>
                </c:pt>
                <c:pt idx="22">
                  <c:v>-0.80418831976933802</c:v>
                </c:pt>
                <c:pt idx="23">
                  <c:v>-0.67588063276149057</c:v>
                </c:pt>
                <c:pt idx="24">
                  <c:v>-0.54763093546772978</c:v>
                </c:pt>
                <c:pt idx="25">
                  <c:v>-0.41942881982324565</c:v>
                </c:pt>
                <c:pt idx="26">
                  <c:v>-0.29126350812354929</c:v>
                </c:pt>
                <c:pt idx="27">
                  <c:v>-0.16312391113351055</c:v>
                </c:pt>
                <c:pt idx="28">
                  <c:v>-3.4998936407255599E-2</c:v>
                </c:pt>
                <c:pt idx="29">
                  <c:v>9.3123184692352368E-2</c:v>
                </c:pt>
                <c:pt idx="30">
                  <c:v>0.22125336962527342</c:v>
                </c:pt>
                <c:pt idx="31">
                  <c:v>0.34940323672353202</c:v>
                </c:pt>
                <c:pt idx="32">
                  <c:v>0.47758388941564078</c:v>
                </c:pt>
                <c:pt idx="33">
                  <c:v>0.6058062763735208</c:v>
                </c:pt>
                <c:pt idx="34">
                  <c:v>0.73408101602996112</c:v>
                </c:pt>
                <c:pt idx="35">
                  <c:v>0.86241832121810091</c:v>
                </c:pt>
                <c:pt idx="36">
                  <c:v>0.9908279045656343</c:v>
                </c:pt>
                <c:pt idx="37">
                  <c:v>1.1193188946542918</c:v>
                </c:pt>
                <c:pt idx="38">
                  <c:v>1.247899745935996</c:v>
                </c:pt>
                <c:pt idx="39">
                  <c:v>1.3765781549679303</c:v>
                </c:pt>
                <c:pt idx="40">
                  <c:v>1.5053609667342585</c:v>
                </c:pt>
                <c:pt idx="41">
                  <c:v>1.6342540911163326</c:v>
                </c:pt>
                <c:pt idx="42">
                  <c:v>1.7632624098377221</c:v>
                </c:pt>
                <c:pt idx="43">
                  <c:v>1.8923896901413286</c:v>
                </c:pt>
                <c:pt idx="44">
                  <c:v>2.0216384951916808</c:v>
                </c:pt>
                <c:pt idx="45">
                  <c:v>2.1510100938867254</c:v>
                </c:pt>
                <c:pt idx="46">
                  <c:v>2.2805043711116326</c:v>
                </c:pt>
                <c:pt idx="47">
                  <c:v>2.410119740069149</c:v>
                </c:pt>
                <c:pt idx="48">
                  <c:v>2.5398530509713879</c:v>
                </c:pt>
                <c:pt idx="49">
                  <c:v>2.6696995032067292</c:v>
                </c:pt>
                <c:pt idx="50">
                  <c:v>2.7996525569634088</c:v>
                </c:pt>
                <c:pt idx="51">
                  <c:v>2.9297038430769931</c:v>
                </c:pt>
                <c:pt idx="52">
                  <c:v>3.0598430788162716</c:v>
                </c:pt>
                <c:pt idx="53">
                  <c:v>3.1900579792685733</c:v>
                </c:pt>
                <c:pt idx="54">
                  <c:v>3.3203341730024931</c:v>
                </c:pt>
                <c:pt idx="55">
                  <c:v>3.4506551180563747</c:v>
                </c:pt>
                <c:pt idx="56">
                  <c:v>3.5810020219958574</c:v>
                </c:pt>
                <c:pt idx="57">
                  <c:v>3.7113537584491212</c:v>
                </c:pt>
                <c:pt idx="58">
                  <c:v>3.8416867943310535</c:v>
                </c:pt>
                <c:pt idx="59">
                  <c:v>3.9719751112959045</c:v>
                </c:pt>
                <c:pt idx="60">
                  <c:v>4.1021901373332526</c:v>
                </c:pt>
                <c:pt idx="61">
                  <c:v>4.2323006774338978</c:v>
                </c:pt>
                <c:pt idx="62">
                  <c:v>4.3622728506143176</c:v>
                </c:pt>
                <c:pt idx="63">
                  <c:v>4.4920700306061576</c:v>
                </c:pt>
                <c:pt idx="64">
                  <c:v>4.621652791764717</c:v>
                </c:pt>
                <c:pt idx="65">
                  <c:v>4.7509788603898073</c:v>
                </c:pt>
                <c:pt idx="66">
                  <c:v>4.8800030719263248</c:v>
                </c:pt>
                <c:pt idx="67">
                  <c:v>5.0086773354948946</c:v>
                </c:pt>
                <c:pt idx="68">
                  <c:v>5.136950603991437</c:v>
                </c:pt>
                <c:pt idx="69">
                  <c:v>5.2647688544773814</c:v>
                </c:pt>
                <c:pt idx="70">
                  <c:v>5.3920750724904565</c:v>
                </c:pt>
                <c:pt idx="71">
                  <c:v>5.518809251637208</c:v>
                </c:pt>
                <c:pt idx="72">
                  <c:v>5.6449083945783229</c:v>
                </c:pt>
                <c:pt idx="73">
                  <c:v>5.7703065322470479</c:v>
                </c:pt>
                <c:pt idx="74">
                  <c:v>5.8949347464655943</c:v>
                </c:pt>
                <c:pt idx="75">
                  <c:v>6.0187212086006809</c:v>
                </c:pt>
                <c:pt idx="76">
                  <c:v>6.1415912272366313</c:v>
                </c:pt>
                <c:pt idx="77">
                  <c:v>6.263467308452789</c:v>
                </c:pt>
                <c:pt idx="78">
                  <c:v>6.3842692294879839</c:v>
                </c:pt>
                <c:pt idx="79">
                  <c:v>6.5039141234392446</c:v>
                </c:pt>
                <c:pt idx="80">
                  <c:v>6.6223165801078494</c:v>
                </c:pt>
                <c:pt idx="81">
                  <c:v>6.7393887567653792</c:v>
                </c:pt>
                <c:pt idx="82">
                  <c:v>6.8550405066786197</c:v>
                </c:pt>
                <c:pt idx="83">
                  <c:v>6.9691795186433865</c:v>
                </c:pt>
                <c:pt idx="84">
                  <c:v>7.0817114720625227</c:v>
                </c:pt>
                <c:pt idx="85">
                  <c:v>7.1925402061453383</c:v>
                </c:pt>
                <c:pt idx="86">
                  <c:v>7.3015679024825886</c:v>
                </c:pt>
                <c:pt idx="87">
                  <c:v>7.4086952830182895</c:v>
                </c:pt>
                <c:pt idx="88">
                  <c:v>7.513821819274483</c:v>
                </c:pt>
                <c:pt idx="89">
                  <c:v>7.6168459577739895</c:v>
                </c:pt>
                <c:pt idx="90">
                  <c:v>7.7176653558919384</c:v>
                </c:pt>
                <c:pt idx="91">
                  <c:v>7.8161771317504645</c:v>
                </c:pt>
                <c:pt idx="92">
                  <c:v>7.9122781236581545</c:v>
                </c:pt>
                <c:pt idx="93">
                  <c:v>8.0058651631414364</c:v>
                </c:pt>
                <c:pt idx="94">
                  <c:v>8.0968353548502137</c:v>
                </c:pt>
                <c:pt idx="95">
                  <c:v>8.1850863671685374</c:v>
                </c:pt>
                <c:pt idx="96">
                  <c:v>8.2705167296120408</c:v>
                </c:pt>
                <c:pt idx="97">
                  <c:v>8.3530261377396187</c:v>
                </c:pt>
                <c:pt idx="98">
                  <c:v>8.4325157607310075</c:v>
                </c:pt>
                <c:pt idx="99">
                  <c:v>8.5088885558846528</c:v>
                </c:pt>
                <c:pt idx="100">
                  <c:v>8.5820495819046414</c:v>
                </c:pt>
                <c:pt idx="101">
                  <c:v>8.6519063152080662</c:v>
                </c:pt>
                <c:pt idx="102">
                  <c:v>8.7183689633731092</c:v>
                </c:pt>
                <c:pt idx="103">
                  <c:v>8.7813507765980603</c:v>
                </c:pt>
                <c:pt idx="104">
                  <c:v>8.840768353888393</c:v>
                </c:pt>
                <c:pt idx="105">
                  <c:v>8.8965419431891632</c:v>
                </c:pt>
                <c:pt idx="106">
                  <c:v>8.9485957328336667</c:v>
                </c:pt>
                <c:pt idx="107">
                  <c:v>8.9968581333644693</c:v>
                </c:pt>
                <c:pt idx="108">
                  <c:v>9.0412620471345804</c:v>
                </c:pt>
                <c:pt idx="109">
                  <c:v>9.0817451244041649</c:v>
                </c:pt>
                <c:pt idx="110">
                  <c:v>9.1182500045284769</c:v>
                </c:pt>
                <c:pt idx="111">
                  <c:v>9.1507245395803238</c:v>
                </c:pt>
                <c:pt idx="112">
                  <c:v>9.1791220007615948</c:v>
                </c:pt>
                <c:pt idx="113">
                  <c:v>9.2034012636073044</c:v>
                </c:pt>
                <c:pt idx="114">
                  <c:v>9.2235269732805705</c:v>
                </c:pt>
                <c:pt idx="115">
                  <c:v>9.2394696875274462</c:v>
                </c:pt>
                <c:pt idx="116">
                  <c:v>9.251205995426858</c:v>
                </c:pt>
                <c:pt idx="117">
                  <c:v>9.2587186136991022</c:v>
                </c:pt>
                <c:pt idx="118">
                  <c:v>9.2619964567052762</c:v>
                </c:pt>
                <c:pt idx="119">
                  <c:v>9.2610346823707346</c:v>
                </c:pt>
                <c:pt idx="120">
                  <c:v>9.2558347116659547</c:v>
                </c:pt>
                <c:pt idx="121">
                  <c:v>9.2464042233484065</c:v>
                </c:pt>
                <c:pt idx="122">
                  <c:v>9.2327571216862907</c:v>
                </c:pt>
                <c:pt idx="123">
                  <c:v>9.214913480161556</c:v>
                </c:pt>
                <c:pt idx="124">
                  <c:v>9.1928994589651438</c:v>
                </c:pt>
                <c:pt idx="125">
                  <c:v>9.1667471993969798</c:v>
                </c:pt>
                <c:pt idx="126">
                  <c:v>9.1364946920674015</c:v>
                </c:pt>
                <c:pt idx="127">
                  <c:v>9.1021856263175778</c:v>
                </c:pt>
                <c:pt idx="128">
                  <c:v>9.0638692132894221</c:v>
                </c:pt>
                <c:pt idx="129">
                  <c:v>9.0215999922127708</c:v>
                </c:pt>
                <c:pt idx="130">
                  <c:v>8.9754376163552934</c:v>
                </c:pt>
                <c:pt idx="131">
                  <c:v>8.9254466199427611</c:v>
                </c:pt>
                <c:pt idx="132">
                  <c:v>8.8716961707138466</c:v>
                </c:pt>
                <c:pt idx="133">
                  <c:v>8.8142598084271526</c:v>
                </c:pt>
                <c:pt idx="134">
                  <c:v>8.7532151672623399</c:v>
                </c:pt>
                <c:pt idx="135">
                  <c:v>8.6886436917752121</c:v>
                </c:pt>
                <c:pt idx="136">
                  <c:v>8.6206303393483381</c:v>
                </c:pt>
                <c:pt idx="137">
                  <c:v>8.5492632787187972</c:v>
                </c:pt>
                <c:pt idx="138">
                  <c:v>8.47463358013988</c:v>
                </c:pt>
                <c:pt idx="139">
                  <c:v>8.3968349029735805</c:v>
                </c:pt>
                <c:pt idx="140">
                  <c:v>8.3159631806540233</c:v>
                </c:pt>
                <c:pt idx="141">
                  <c:v>8.2321163062678693</c:v>
                </c:pt>
                <c:pt idx="142">
                  <c:v>8.1453938180058003</c:v>
                </c:pt>
                <c:pt idx="143">
                  <c:v>8.0558965866352992</c:v>
                </c:pt>
                <c:pt idx="144">
                  <c:v>7.9637265111783222</c:v>
                </c:pt>
                <c:pt idx="145">
                  <c:v>7.8689862153118497</c:v>
                </c:pt>
                <c:pt idx="146">
                  <c:v>7.7717787538196603</c:v>
                </c:pt>
                <c:pt idx="147">
                  <c:v>7.6722073261807964</c:v>
                </c:pt>
                <c:pt idx="148">
                  <c:v>7.5703750000895411</c:v>
                </c:pt>
                <c:pt idx="149">
                  <c:v>7.4663844449253247</c:v>
                </c:pt>
                <c:pt idx="150">
                  <c:v>7.3603376748870915</c:v>
                </c:pt>
                <c:pt idx="151">
                  <c:v>7.2523358072252222</c:v>
                </c:pt>
                <c:pt idx="152">
                  <c:v>7.1424788303266951</c:v>
                </c:pt>
                <c:pt idx="153">
                  <c:v>7.0308653851251393</c:v>
                </c:pt>
                <c:pt idx="154">
                  <c:v>6.9175925616452787</c:v>
                </c:pt>
                <c:pt idx="155">
                  <c:v>6.8027557076797507</c:v>
                </c:pt>
                <c:pt idx="156">
                  <c:v>6.6864482524621849</c:v>
                </c:pt>
                <c:pt idx="157">
                  <c:v>6.5687615435454632</c:v>
                </c:pt>
                <c:pt idx="158">
                  <c:v>6.4497846989847289</c:v>
                </c:pt>
                <c:pt idx="159">
                  <c:v>6.3296044726196783</c:v>
                </c:pt>
                <c:pt idx="160">
                  <c:v>6.2083051345372837</c:v>
                </c:pt>
                <c:pt idx="161">
                  <c:v>6.0859683629969652</c:v>
                </c:pt>
                <c:pt idx="162">
                  <c:v>5.9626731530464099</c:v>
                </c:pt>
                <c:pt idx="163">
                  <c:v>5.838495735220846</c:v>
                </c:pt>
                <c:pt idx="164">
                  <c:v>5.7135095092800157</c:v>
                </c:pt>
                <c:pt idx="165">
                  <c:v>5.5877849885235662</c:v>
                </c:pt>
                <c:pt idx="166">
                  <c:v>5.4613897571320535</c:v>
                </c:pt>
                <c:pt idx="167">
                  <c:v>5.3343884386043499</c:v>
                </c:pt>
                <c:pt idx="168">
                  <c:v>5.2068426748126058</c:v>
                </c:pt>
                <c:pt idx="169">
                  <c:v>5.0788111147539041</c:v>
                </c:pt>
                <c:pt idx="170">
                  <c:v>4.950349414607814</c:v>
                </c:pt>
                <c:pt idx="171">
                  <c:v>4.821510245370348</c:v>
                </c:pt>
                <c:pt idx="172">
                  <c:v>4.692343309901446</c:v>
                </c:pt>
                <c:pt idx="173">
                  <c:v>4.5628953673071351</c:v>
                </c:pt>
                <c:pt idx="174">
                  <c:v>4.4332102659962231</c:v>
                </c:pt>
                <c:pt idx="175">
                  <c:v>4.3033289818362732</c:v>
                </c:pt>
                <c:pt idx="176">
                  <c:v>4.1732896641231036</c:v>
                </c:pt>
                <c:pt idx="177">
                  <c:v>4.0431276868567636</c:v>
                </c:pt>
                <c:pt idx="178">
                  <c:v>3.9128757048382283</c:v>
                </c:pt>
                <c:pt idx="179">
                  <c:v>3.7825637148055193</c:v>
                </c:pt>
                <c:pt idx="180">
                  <c:v>3.6522191214987458</c:v>
                </c:pt>
                <c:pt idx="181">
                  <c:v>3.5218668075513335</c:v>
                </c:pt>
                <c:pt idx="182">
                  <c:v>3.3915292039660017</c:v>
                </c:pt>
                <c:pt idx="183">
                  <c:v>3.2612263687472876</c:v>
                </c:pt>
                <c:pt idx="184">
                  <c:v>3.1309760640837112</c:v>
                </c:pt>
                <c:pt idx="185">
                  <c:v>3.0007938355696524</c:v>
                </c:pt>
                <c:pt idx="186">
                  <c:v>2.8706930991820485</c:v>
                </c:pt>
                <c:pt idx="187">
                  <c:v>2.7406852198277392</c:v>
                </c:pt>
                <c:pt idx="188">
                  <c:v>2.6107796016882219</c:v>
                </c:pt>
                <c:pt idx="189">
                  <c:v>2.4809837733200908</c:v>
                </c:pt>
                <c:pt idx="190">
                  <c:v>2.3513034743577776</c:v>
                </c:pt>
                <c:pt idx="191">
                  <c:v>2.2217427454784513</c:v>
                </c:pt>
                <c:pt idx="192">
                  <c:v>2.0923040165735358</c:v>
                </c:pt>
                <c:pt idx="193">
                  <c:v>1.9629881955498689</c:v>
                </c:pt>
                <c:pt idx="194">
                  <c:v>1.8337947584868317</c:v>
                </c:pt>
                <c:pt idx="195">
                  <c:v>1.7047218381670035</c:v>
                </c:pt>
                <c:pt idx="196">
                  <c:v>1.5757663146845147</c:v>
                </c:pt>
                <c:pt idx="197">
                  <c:v>1.4469239039106654</c:v>
                </c:pt>
                <c:pt idx="198">
                  <c:v>1.3181892459641489</c:v>
                </c:pt>
                <c:pt idx="199">
                  <c:v>1.1895559960501956</c:v>
                </c:pt>
                <c:pt idx="200">
                  <c:v>1.0610169134775589</c:v>
                </c:pt>
                <c:pt idx="201">
                  <c:v>0.93256394376787455</c:v>
                </c:pt>
                <c:pt idx="202">
                  <c:v>0.80418831976933802</c:v>
                </c:pt>
                <c:pt idx="203">
                  <c:v>0.67588063276149057</c:v>
                </c:pt>
                <c:pt idx="204">
                  <c:v>0.54763093584669065</c:v>
                </c:pt>
                <c:pt idx="205">
                  <c:v>0.41942882069755427</c:v>
                </c:pt>
                <c:pt idx="206">
                  <c:v>0.29126350523804945</c:v>
                </c:pt>
                <c:pt idx="207">
                  <c:v>0.1631239081985143</c:v>
                </c:pt>
                <c:pt idx="208">
                  <c:v>3.4998948971093569E-2</c:v>
                </c:pt>
                <c:pt idx="209">
                  <c:v>-9.3123196843784228E-2</c:v>
                </c:pt>
                <c:pt idx="210">
                  <c:v>-0.22125336474508117</c:v>
                </c:pt>
                <c:pt idx="211">
                  <c:v>-0.34940323744890378</c:v>
                </c:pt>
                <c:pt idx="212">
                  <c:v>-0.47758388941564078</c:v>
                </c:pt>
                <c:pt idx="213">
                  <c:v>-0.60580627614215388</c:v>
                </c:pt>
                <c:pt idx="214">
                  <c:v>-0.73408101649269497</c:v>
                </c:pt>
                <c:pt idx="215">
                  <c:v>-0.86241832098673399</c:v>
                </c:pt>
                <c:pt idx="216">
                  <c:v>-0.9908279045656343</c:v>
                </c:pt>
                <c:pt idx="217">
                  <c:v>-1.1193188945224932</c:v>
                </c:pt>
                <c:pt idx="218">
                  <c:v>-1.2478997461995931</c:v>
                </c:pt>
                <c:pt idx="219">
                  <c:v>-1.3765781546381461</c:v>
                </c:pt>
                <c:pt idx="220">
                  <c:v>-1.5053609671302297</c:v>
                </c:pt>
                <c:pt idx="221">
                  <c:v>-1.6342540910990664</c:v>
                </c:pt>
                <c:pt idx="222">
                  <c:v>-1.7632624095591609</c:v>
                </c:pt>
                <c:pt idx="223">
                  <c:v>-1.8923896901562927</c:v>
                </c:pt>
                <c:pt idx="224">
                  <c:v>-2.0216384952745585</c:v>
                </c:pt>
                <c:pt idx="225">
                  <c:v>-2.1510100940179484</c:v>
                </c:pt>
                <c:pt idx="226">
                  <c:v>-2.2805043708491866</c:v>
                </c:pt>
                <c:pt idx="227">
                  <c:v>-2.4101197403327461</c:v>
                </c:pt>
                <c:pt idx="228">
                  <c:v>-2.5398530507066397</c:v>
                </c:pt>
                <c:pt idx="229">
                  <c:v>-2.6696995033897508</c:v>
                </c:pt>
                <c:pt idx="230">
                  <c:v>-2.7996525568621138</c:v>
                </c:pt>
                <c:pt idx="231">
                  <c:v>-2.9297038431276405</c:v>
                </c:pt>
                <c:pt idx="232">
                  <c:v>-3.0598430788669191</c:v>
                </c:pt>
                <c:pt idx="233">
                  <c:v>-3.1900579792156236</c:v>
                </c:pt>
                <c:pt idx="234">
                  <c:v>-3.3203341729564499</c:v>
                </c:pt>
                <c:pt idx="235">
                  <c:v>-3.45065511810472</c:v>
                </c:pt>
                <c:pt idx="236">
                  <c:v>-3.5810020219958574</c:v>
                </c:pt>
                <c:pt idx="237">
                  <c:v>-3.7113537584491212</c:v>
                </c:pt>
                <c:pt idx="238">
                  <c:v>-3.841686794381701</c:v>
                </c:pt>
                <c:pt idx="239">
                  <c:v>-3.9719751111946096</c:v>
                </c:pt>
                <c:pt idx="240">
                  <c:v>-4.1021901373839</c:v>
                </c:pt>
                <c:pt idx="241">
                  <c:v>-4.2323006774822431</c:v>
                </c:pt>
                <c:pt idx="242">
                  <c:v>-4.3622728505498571</c:v>
                </c:pt>
                <c:pt idx="243">
                  <c:v>-4.4920700305900425</c:v>
                </c:pt>
                <c:pt idx="244">
                  <c:v>-4.6216527917969472</c:v>
                </c:pt>
                <c:pt idx="245">
                  <c:v>-4.7509788605072174</c:v>
                </c:pt>
                <c:pt idx="246">
                  <c:v>-4.8800030717237348</c:v>
                </c:pt>
                <c:pt idx="247">
                  <c:v>-5.0086773355110097</c:v>
                </c:pt>
                <c:pt idx="248">
                  <c:v>-5.136950604166401</c:v>
                </c:pt>
                <c:pt idx="249">
                  <c:v>-5.2647688542057267</c:v>
                </c:pt>
                <c:pt idx="250">
                  <c:v>-5.3920750727851328</c:v>
                </c:pt>
                <c:pt idx="251">
                  <c:v>-5.5188092515405174</c:v>
                </c:pt>
                <c:pt idx="252">
                  <c:v>-5.6449083944816323</c:v>
                </c:pt>
                <c:pt idx="253">
                  <c:v>-5.7703065323115084</c:v>
                </c:pt>
                <c:pt idx="254">
                  <c:v>-5.8949347464655943</c:v>
                </c:pt>
                <c:pt idx="255">
                  <c:v>-6.0187212086006809</c:v>
                </c:pt>
                <c:pt idx="256">
                  <c:v>-6.1415912272366313</c:v>
                </c:pt>
                <c:pt idx="257">
                  <c:v>-6.263467308452789</c:v>
                </c:pt>
                <c:pt idx="258">
                  <c:v>-6.3842692294557537</c:v>
                </c:pt>
                <c:pt idx="259">
                  <c:v>-6.5039141235727698</c:v>
                </c:pt>
                <c:pt idx="260">
                  <c:v>-6.6223165799190724</c:v>
                </c:pt>
                <c:pt idx="261">
                  <c:v>-6.7393887568390483</c:v>
                </c:pt>
                <c:pt idx="262">
                  <c:v>-6.8550405066602025</c:v>
                </c:pt>
                <c:pt idx="263">
                  <c:v>-6.9691795187400771</c:v>
                </c:pt>
                <c:pt idx="264">
                  <c:v>-7.0817114719980623</c:v>
                </c:pt>
                <c:pt idx="265">
                  <c:v>-7.1925402061591512</c:v>
                </c:pt>
                <c:pt idx="266">
                  <c:v>-7.3015679024549627</c:v>
                </c:pt>
                <c:pt idx="267">
                  <c:v>-7.4086952830643327</c:v>
                </c:pt>
                <c:pt idx="268">
                  <c:v>-7.5138218192422528</c:v>
                </c:pt>
                <c:pt idx="269">
                  <c:v>-7.6168459577417593</c:v>
                </c:pt>
                <c:pt idx="270">
                  <c:v>-7.7176653559241686</c:v>
                </c:pt>
                <c:pt idx="271">
                  <c:v>-7.8161771317504645</c:v>
                </c:pt>
                <c:pt idx="272">
                  <c:v>-7.9122781236581545</c:v>
                </c:pt>
                <c:pt idx="273">
                  <c:v>-8.0058651631414364</c:v>
                </c:pt>
                <c:pt idx="274">
                  <c:v>-8.0968353548686309</c:v>
                </c:pt>
                <c:pt idx="275">
                  <c:v>-8.1850863671317029</c:v>
                </c:pt>
                <c:pt idx="276">
                  <c:v>-8.2705167295982278</c:v>
                </c:pt>
                <c:pt idx="277">
                  <c:v>-8.3530261377718489</c:v>
                </c:pt>
                <c:pt idx="278">
                  <c:v>-8.4325157607632377</c:v>
                </c:pt>
                <c:pt idx="279">
                  <c:v>-8.5088885558524225</c:v>
                </c:pt>
                <c:pt idx="280">
                  <c:v>-8.5820495819368716</c:v>
                </c:pt>
                <c:pt idx="281">
                  <c:v>-8.6519063151436058</c:v>
                </c:pt>
                <c:pt idx="282">
                  <c:v>-8.7183689633592962</c:v>
                </c:pt>
                <c:pt idx="283">
                  <c:v>-8.7813507766901466</c:v>
                </c:pt>
                <c:pt idx="284">
                  <c:v>-8.84076835387458</c:v>
                </c:pt>
                <c:pt idx="285">
                  <c:v>-8.896541943156933</c:v>
                </c:pt>
                <c:pt idx="286">
                  <c:v>-8.9485957328152494</c:v>
                </c:pt>
                <c:pt idx="287">
                  <c:v>-8.9968581333506563</c:v>
                </c:pt>
                <c:pt idx="288">
                  <c:v>-9.0412620471668106</c:v>
                </c:pt>
                <c:pt idx="289">
                  <c:v>-9.0817451244225822</c:v>
                </c:pt>
                <c:pt idx="290">
                  <c:v>-9.1182500044455992</c:v>
                </c:pt>
                <c:pt idx="291">
                  <c:v>-9.1507245397552879</c:v>
                </c:pt>
                <c:pt idx="292">
                  <c:v>-9.179122000605048</c:v>
                </c:pt>
                <c:pt idx="293">
                  <c:v>-9.2034012636395346</c:v>
                </c:pt>
                <c:pt idx="294">
                  <c:v>-9.2235269733588439</c:v>
                </c:pt>
                <c:pt idx="295">
                  <c:v>-9.2394696874629858</c:v>
                </c:pt>
                <c:pt idx="296">
                  <c:v>-9.2512059953762105</c:v>
                </c:pt>
                <c:pt idx="297">
                  <c:v>-9.2587186137497497</c:v>
                </c:pt>
                <c:pt idx="298">
                  <c:v>-9.2619964567052762</c:v>
                </c:pt>
                <c:pt idx="299">
                  <c:v>-9.2610346822694396</c:v>
                </c:pt>
                <c:pt idx="300">
                  <c:v>-9.2558347119330051</c:v>
                </c:pt>
                <c:pt idx="301">
                  <c:v>-9.2464042231181907</c:v>
                </c:pt>
                <c:pt idx="302">
                  <c:v>-9.2327571217645641</c:v>
                </c:pt>
                <c:pt idx="303">
                  <c:v>-9.2149134800832826</c:v>
                </c:pt>
                <c:pt idx="304">
                  <c:v>-9.1928994590157913</c:v>
                </c:pt>
                <c:pt idx="305">
                  <c:v>-9.1667471994384186</c:v>
                </c:pt>
                <c:pt idx="306">
                  <c:v>-9.1364946921088404</c:v>
                </c:pt>
                <c:pt idx="307">
                  <c:v>-9.102185626248513</c:v>
                </c:pt>
                <c:pt idx="308">
                  <c:v>-9.0638692133216523</c:v>
                </c:pt>
                <c:pt idx="309">
                  <c:v>-9.0215999920147851</c:v>
                </c:pt>
                <c:pt idx="310">
                  <c:v>-8.975437616640761</c:v>
                </c:pt>
                <c:pt idx="311">
                  <c:v>-8.9254466197217539</c:v>
                </c:pt>
                <c:pt idx="312">
                  <c:v>-8.8716961708151416</c:v>
                </c:pt>
                <c:pt idx="313">
                  <c:v>-8.8142598084455699</c:v>
                </c:pt>
                <c:pt idx="314">
                  <c:v>-8.7532151672761529</c:v>
                </c:pt>
                <c:pt idx="315">
                  <c:v>-8.6886436917752121</c:v>
                </c:pt>
                <c:pt idx="316">
                  <c:v>-8.6206303392654604</c:v>
                </c:pt>
                <c:pt idx="317">
                  <c:v>-8.5492632789029699</c:v>
                </c:pt>
                <c:pt idx="318">
                  <c:v>-8.4746335798728296</c:v>
                </c:pt>
                <c:pt idx="319">
                  <c:v>-8.3968349031577532</c:v>
                </c:pt>
                <c:pt idx="320">
                  <c:v>-8.3159631806033758</c:v>
                </c:pt>
                <c:pt idx="321">
                  <c:v>-8.232116306249452</c:v>
                </c:pt>
                <c:pt idx="322">
                  <c:v>-8.1453938179321312</c:v>
                </c:pt>
                <c:pt idx="323">
                  <c:v>-8.0558965867918459</c:v>
                </c:pt>
                <c:pt idx="324">
                  <c:v>-7.9637265111599049</c:v>
                </c:pt>
                <c:pt idx="325">
                  <c:v>-7.8689862152842238</c:v>
                </c:pt>
                <c:pt idx="326">
                  <c:v>-7.7717787537828258</c:v>
                </c:pt>
                <c:pt idx="327">
                  <c:v>-7.6722073260518755</c:v>
                </c:pt>
                <c:pt idx="328">
                  <c:v>-7.570375000305944</c:v>
                </c:pt>
                <c:pt idx="329">
                  <c:v>-7.4663844449023031</c:v>
                </c:pt>
                <c:pt idx="330">
                  <c:v>-7.3603376748410483</c:v>
                </c:pt>
                <c:pt idx="331">
                  <c:v>-7.2523358073219129</c:v>
                </c:pt>
                <c:pt idx="332">
                  <c:v>-7.1424788302300044</c:v>
                </c:pt>
                <c:pt idx="333">
                  <c:v>-7.0308653850606788</c:v>
                </c:pt>
                <c:pt idx="334">
                  <c:v>-6.9175925616775089</c:v>
                </c:pt>
                <c:pt idx="335">
                  <c:v>-6.802755707698168</c:v>
                </c:pt>
                <c:pt idx="336">
                  <c:v>-6.6864482525865014</c:v>
                </c:pt>
                <c:pt idx="337">
                  <c:v>-6.5687615433382689</c:v>
                </c:pt>
                <c:pt idx="338">
                  <c:v>-6.4497846991136498</c:v>
                </c:pt>
                <c:pt idx="339">
                  <c:v>-6.3296044726196783</c:v>
                </c:pt>
                <c:pt idx="340">
                  <c:v>-6.2083051345925355</c:v>
                </c:pt>
                <c:pt idx="341">
                  <c:v>-6.0859683627391234</c:v>
                </c:pt>
                <c:pt idx="342">
                  <c:v>-5.9626731532674171</c:v>
                </c:pt>
                <c:pt idx="343">
                  <c:v>-5.8384957351701985</c:v>
                </c:pt>
                <c:pt idx="344">
                  <c:v>-5.7135095092477854</c:v>
                </c:pt>
                <c:pt idx="345">
                  <c:v>-5.5877849886202569</c:v>
                </c:pt>
                <c:pt idx="346">
                  <c:v>-5.4613897569847154</c:v>
                </c:pt>
                <c:pt idx="347">
                  <c:v>-5.3343884387056448</c:v>
                </c:pt>
                <c:pt idx="348">
                  <c:v>-5.2068426748264187</c:v>
                </c:pt>
                <c:pt idx="349">
                  <c:v>-5.0788111147216739</c:v>
                </c:pt>
                <c:pt idx="350">
                  <c:v>-4.9503494145433535</c:v>
                </c:pt>
                <c:pt idx="351">
                  <c:v>-4.8215102455338013</c:v>
                </c:pt>
                <c:pt idx="352">
                  <c:v>-4.6923433097679208</c:v>
                </c:pt>
                <c:pt idx="353">
                  <c:v>-4.5628953673738977</c:v>
                </c:pt>
                <c:pt idx="354">
                  <c:v>-4.4332102659317627</c:v>
                </c:pt>
                <c:pt idx="355">
                  <c:v>-4.3033289818685034</c:v>
                </c:pt>
                <c:pt idx="356">
                  <c:v>-4.1732896641231036</c:v>
                </c:pt>
                <c:pt idx="357">
                  <c:v>-4.0431276869074111</c:v>
                </c:pt>
                <c:pt idx="358">
                  <c:v>-3.9128757047691636</c:v>
                </c:pt>
                <c:pt idx="359">
                  <c:v>-3.7825637147917064</c:v>
                </c:pt>
                <c:pt idx="360">
                  <c:v>-3.6522191215309761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E-B041-8F1A-7F711BDE2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40383"/>
        <c:axId val="95942095"/>
      </c:scatterChart>
      <c:valAx>
        <c:axId val="95940383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942095"/>
        <c:crossesAt val="-45"/>
        <c:crossBetween val="midCat"/>
        <c:majorUnit val="30"/>
      </c:valAx>
      <c:valAx>
        <c:axId val="9594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940383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AZ回転!$I$14</c:f>
              <c:strCache>
                <c:ptCount val="1"/>
                <c:pt idx="0">
                  <c:v>ΔAZ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AZ回転!$B$15:$B$375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6.9999999999999991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10.999999999999998</c:v>
                </c:pt>
                <c:pt idx="12">
                  <c:v>12</c:v>
                </c:pt>
                <c:pt idx="13">
                  <c:v>13</c:v>
                </c:pt>
                <c:pt idx="14">
                  <c:v>13.999999999999998</c:v>
                </c:pt>
                <c:pt idx="15">
                  <c:v>14.999999999999998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20.999999999999996</c:v>
                </c:pt>
                <c:pt idx="22">
                  <c:v>21.999999999999996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27.999999999999996</c:v>
                </c:pt>
                <c:pt idx="29">
                  <c:v>28.999999999999996</c:v>
                </c:pt>
                <c:pt idx="30">
                  <c:v>29.999999999999996</c:v>
                </c:pt>
                <c:pt idx="31">
                  <c:v>30.999999999999996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41.999999999999993</c:v>
                </c:pt>
                <c:pt idx="43">
                  <c:v>43</c:v>
                </c:pt>
                <c:pt idx="44">
                  <c:v>43.999999999999993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48.999999999999993</c:v>
                </c:pt>
                <c:pt idx="50">
                  <c:v>50</c:v>
                </c:pt>
                <c:pt idx="51">
                  <c:v>50.999999999999993</c:v>
                </c:pt>
                <c:pt idx="52">
                  <c:v>52</c:v>
                </c:pt>
                <c:pt idx="53">
                  <c:v>52.999999999999993</c:v>
                </c:pt>
                <c:pt idx="54">
                  <c:v>54</c:v>
                </c:pt>
                <c:pt idx="55">
                  <c:v>55</c:v>
                </c:pt>
                <c:pt idx="56">
                  <c:v>55.999999999999993</c:v>
                </c:pt>
                <c:pt idx="57">
                  <c:v>57</c:v>
                </c:pt>
                <c:pt idx="58">
                  <c:v>57.999999999999993</c:v>
                </c:pt>
                <c:pt idx="59">
                  <c:v>59</c:v>
                </c:pt>
                <c:pt idx="60">
                  <c:v>59.999999999999993</c:v>
                </c:pt>
                <c:pt idx="61">
                  <c:v>61</c:v>
                </c:pt>
                <c:pt idx="62">
                  <c:v>61.999999999999993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74.999999999999986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78.999999999999986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83.999999999999986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87.999999999999986</c:v>
                </c:pt>
                <c:pt idx="89">
                  <c:v>88.999999999999986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92.999999999999986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96.999999999999986</c:v>
                </c:pt>
                <c:pt idx="98">
                  <c:v>97.999999999999986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101.99999999999999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105.99999999999999</c:v>
                </c:pt>
                <c:pt idx="107">
                  <c:v>106.99999999999999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110.99999999999999</c:v>
                </c:pt>
                <c:pt idx="112">
                  <c:v>111.99999999999999</c:v>
                </c:pt>
                <c:pt idx="113">
                  <c:v>113</c:v>
                </c:pt>
                <c:pt idx="114">
                  <c:v>114</c:v>
                </c:pt>
                <c:pt idx="115">
                  <c:v>114.99999999999999</c:v>
                </c:pt>
                <c:pt idx="116">
                  <c:v>115.99999999999999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119.99999999999999</c:v>
                </c:pt>
                <c:pt idx="121">
                  <c:v>120.99999999999999</c:v>
                </c:pt>
                <c:pt idx="122">
                  <c:v>122</c:v>
                </c:pt>
                <c:pt idx="123">
                  <c:v>123</c:v>
                </c:pt>
                <c:pt idx="124">
                  <c:v>123.99999999999999</c:v>
                </c:pt>
                <c:pt idx="125">
                  <c:v>124.99999999999999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148.99999999999997</c:v>
                </c:pt>
                <c:pt idx="150">
                  <c:v>149.99999999999997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157.99999999999997</c:v>
                </c:pt>
                <c:pt idx="159">
                  <c:v>158.99999999999997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166.99999999999997</c:v>
                </c:pt>
                <c:pt idx="168">
                  <c:v>167.99999999999997</c:v>
                </c:pt>
                <c:pt idx="169">
                  <c:v>168.99999999999997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175.99999999999997</c:v>
                </c:pt>
                <c:pt idx="177">
                  <c:v>176.99999999999997</c:v>
                </c:pt>
                <c:pt idx="178">
                  <c:v>177.99999999999997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184.99999999999997</c:v>
                </c:pt>
                <c:pt idx="186">
                  <c:v>185.99999999999997</c:v>
                </c:pt>
                <c:pt idx="187">
                  <c:v>186.99999999999997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193.99999999999997</c:v>
                </c:pt>
                <c:pt idx="195">
                  <c:v>194.99999999999997</c:v>
                </c:pt>
                <c:pt idx="196">
                  <c:v>195.99999999999997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202.99999999999997</c:v>
                </c:pt>
                <c:pt idx="204">
                  <c:v>203.99999999999997</c:v>
                </c:pt>
                <c:pt idx="205">
                  <c:v>204.99999999999997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211.99999999999997</c:v>
                </c:pt>
                <c:pt idx="213">
                  <c:v>212.99999999999997</c:v>
                </c:pt>
                <c:pt idx="214">
                  <c:v>213.99999999999997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220.99999999999997</c:v>
                </c:pt>
                <c:pt idx="222">
                  <c:v>221.99999999999997</c:v>
                </c:pt>
                <c:pt idx="223">
                  <c:v>222.99999999999997</c:v>
                </c:pt>
                <c:pt idx="224">
                  <c:v>223.99999999999997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229.99999999999997</c:v>
                </c:pt>
                <c:pt idx="231">
                  <c:v>230.99999999999997</c:v>
                </c:pt>
                <c:pt idx="232">
                  <c:v>231.99999999999997</c:v>
                </c:pt>
                <c:pt idx="233">
                  <c:v>232.99999999999997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238.99999999999997</c:v>
                </c:pt>
                <c:pt idx="240">
                  <c:v>239.99999999999997</c:v>
                </c:pt>
                <c:pt idx="241">
                  <c:v>240.99999999999997</c:v>
                </c:pt>
                <c:pt idx="242">
                  <c:v>241.99999999999997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247.99999999999997</c:v>
                </c:pt>
                <c:pt idx="249">
                  <c:v>248.99999999999997</c:v>
                </c:pt>
                <c:pt idx="250">
                  <c:v>249.99999999999997</c:v>
                </c:pt>
                <c:pt idx="251">
                  <c:v>250.99999999999997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288.99999999999994</c:v>
                </c:pt>
                <c:pt idx="290">
                  <c:v>290</c:v>
                </c:pt>
                <c:pt idx="291">
                  <c:v>290.99999999999994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297.99999999999994</c:v>
                </c:pt>
                <c:pt idx="299">
                  <c:v>299</c:v>
                </c:pt>
                <c:pt idx="300">
                  <c:v>299.99999999999994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306.99999999999994</c:v>
                </c:pt>
                <c:pt idx="308">
                  <c:v>308</c:v>
                </c:pt>
                <c:pt idx="309">
                  <c:v>308.99999999999994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315.99999999999994</c:v>
                </c:pt>
                <c:pt idx="317">
                  <c:v>317</c:v>
                </c:pt>
                <c:pt idx="318">
                  <c:v>317.99999999999994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324.99999999999994</c:v>
                </c:pt>
                <c:pt idx="326">
                  <c:v>326</c:v>
                </c:pt>
                <c:pt idx="327">
                  <c:v>326.99999999999994</c:v>
                </c:pt>
                <c:pt idx="328">
                  <c:v>328</c:v>
                </c:pt>
                <c:pt idx="329">
                  <c:v>328.99999999999994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333.99999999999994</c:v>
                </c:pt>
                <c:pt idx="335">
                  <c:v>335</c:v>
                </c:pt>
                <c:pt idx="336">
                  <c:v>335.99999999999994</c:v>
                </c:pt>
                <c:pt idx="337">
                  <c:v>337</c:v>
                </c:pt>
                <c:pt idx="338">
                  <c:v>337.99999999999994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342.99999999999994</c:v>
                </c:pt>
                <c:pt idx="344">
                  <c:v>344</c:v>
                </c:pt>
                <c:pt idx="345">
                  <c:v>344.99999999999994</c:v>
                </c:pt>
                <c:pt idx="346">
                  <c:v>346</c:v>
                </c:pt>
                <c:pt idx="347">
                  <c:v>346.99999999999994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351.99999999999994</c:v>
                </c:pt>
                <c:pt idx="353">
                  <c:v>353</c:v>
                </c:pt>
                <c:pt idx="354">
                  <c:v>353.99999999999994</c:v>
                </c:pt>
                <c:pt idx="355">
                  <c:v>355</c:v>
                </c:pt>
                <c:pt idx="356">
                  <c:v>355.99999999999994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AZ回転!$I$15:$I$375</c:f>
              <c:numCache>
                <c:formatCode>General</c:formatCode>
                <c:ptCount val="361"/>
                <c:pt idx="0">
                  <c:v>0</c:v>
                </c:pt>
                <c:pt idx="1">
                  <c:v>4.6805645468342982E-2</c:v>
                </c:pt>
                <c:pt idx="2">
                  <c:v>9.556058312671456E-2</c:v>
                </c:pt>
                <c:pt idx="3">
                  <c:v>0.14620387940880075</c:v>
                </c:pt>
                <c:pt idx="4">
                  <c:v>0.19867299113267034</c:v>
                </c:pt>
                <c:pt idx="5">
                  <c:v>0.25290384100883934</c:v>
                </c:pt>
                <c:pt idx="6">
                  <c:v>0.30883089208364733</c:v>
                </c:pt>
                <c:pt idx="7">
                  <c:v>0.36638722108416477</c:v>
                </c:pt>
                <c:pt idx="8">
                  <c:v>0.42550459064107216</c:v>
                </c:pt>
                <c:pt idx="9">
                  <c:v>0.48611352037587174</c:v>
                </c:pt>
                <c:pt idx="10">
                  <c:v>0.54814335684803694</c:v>
                </c:pt>
                <c:pt idx="11">
                  <c:v>0.61152234236653058</c:v>
                </c:pt>
                <c:pt idx="12">
                  <c:v>0.67617768267834322</c:v>
                </c:pt>
                <c:pt idx="13">
                  <c:v>0.74203561355443348</c:v>
                </c:pt>
                <c:pt idx="14">
                  <c:v>0.80902146630083216</c:v>
                </c:pt>
                <c:pt idx="15">
                  <c:v>0.87705973222916711</c:v>
                </c:pt>
                <c:pt idx="16">
                  <c:v>0.94607412612737818</c:v>
                </c:pt>
                <c:pt idx="17">
                  <c:v>1.0159876487769282</c:v>
                </c:pt>
                <c:pt idx="18">
                  <c:v>1.0867226485683901</c:v>
                </c:pt>
                <c:pt idx="19">
                  <c:v>1.1582008822718279</c:v>
                </c:pt>
                <c:pt idx="20">
                  <c:v>1.2303435750230491</c:v>
                </c:pt>
                <c:pt idx="21">
                  <c:v>1.3030714795906491</c:v>
                </c:pt>
                <c:pt idx="22">
                  <c:v>1.376304934992401</c:v>
                </c:pt>
                <c:pt idx="23">
                  <c:v>1.4499639245325326</c:v>
                </c:pt>
                <c:pt idx="24">
                  <c:v>1.523968133334332</c:v>
                </c:pt>
                <c:pt idx="25">
                  <c:v>1.5982370054447941</c:v>
                </c:pt>
                <c:pt idx="26">
                  <c:v>1.6726898005899642</c:v>
                </c:pt>
                <c:pt idx="27">
                  <c:v>1.7472456506611209</c:v>
                </c:pt>
                <c:pt idx="28">
                  <c:v>1.8218236160134786</c:v>
                </c:pt>
                <c:pt idx="29">
                  <c:v>1.8963427416593674</c:v>
                </c:pt>
                <c:pt idx="30">
                  <c:v>1.9707221134388959</c:v>
                </c:pt>
                <c:pt idx="31">
                  <c:v>2.0448809142507365</c:v>
                </c:pt>
                <c:pt idx="32">
                  <c:v>2.118738480425705</c:v>
                </c:pt>
                <c:pt idx="33">
                  <c:v>2.1922143583250779</c:v>
                </c:pt>
                <c:pt idx="34">
                  <c:v>2.2652283612445281</c:v>
                </c:pt>
                <c:pt idx="35">
                  <c:v>2.3377006267032243</c:v>
                </c:pt>
                <c:pt idx="36">
                  <c:v>2.4095516741960736</c:v>
                </c:pt>
                <c:pt idx="37">
                  <c:v>2.4807024634846897</c:v>
                </c:pt>
                <c:pt idx="38">
                  <c:v>2.551074453500128</c:v>
                </c:pt>
                <c:pt idx="39">
                  <c:v>2.6205896619280438</c:v>
                </c:pt>
                <c:pt idx="40">
                  <c:v>2.6891707255428088</c:v>
                </c:pt>
                <c:pt idx="41">
                  <c:v>2.7567409613540121</c:v>
                </c:pt>
                <c:pt idx="42">
                  <c:v>2.8232244286243855</c:v>
                </c:pt>
                <c:pt idx="43">
                  <c:v>2.8885459918134231</c:v>
                </c:pt>
                <c:pt idx="44">
                  <c:v>2.9526313844963425</c:v>
                </c:pt>
                <c:pt idx="45">
                  <c:v>3.0154072743018929</c:v>
                </c:pt>
                <c:pt idx="46">
                  <c:v>3.076801328907294</c:v>
                </c:pt>
                <c:pt idx="47">
                  <c:v>3.136742283121329</c:v>
                </c:pt>
                <c:pt idx="48">
                  <c:v>3.1951600070803039</c:v>
                </c:pt>
                <c:pt idx="49">
                  <c:v>3.2519855755735918</c:v>
                </c:pt>
                <c:pt idx="50">
                  <c:v>3.3071513385080564</c:v>
                </c:pt>
                <c:pt idx="51">
                  <c:v>3.3605909925114332</c:v>
                </c:pt>
                <c:pt idx="52">
                  <c:v>3.4122396536666599</c:v>
                </c:pt>
                <c:pt idx="53">
                  <c:v>3.4620339313584765</c:v>
                </c:pt>
                <c:pt idx="54">
                  <c:v>3.509912003204775</c:v>
                </c:pt>
                <c:pt idx="55">
                  <c:v>3.5558136910334781</c:v>
                </c:pt>
                <c:pt idx="56">
                  <c:v>3.5996805378555692</c:v>
                </c:pt>
                <c:pt idx="57">
                  <c:v>3.6414558857725439</c:v>
                </c:pt>
                <c:pt idx="58">
                  <c:v>3.681084954745117</c:v>
                </c:pt>
                <c:pt idx="59">
                  <c:v>3.7185149221370608</c:v>
                </c:pt>
                <c:pt idx="60">
                  <c:v>3.7536950029353804</c:v>
                </c:pt>
                <c:pt idx="61">
                  <c:v>3.7865765305343118</c:v>
                </c:pt>
                <c:pt idx="62">
                  <c:v>3.8171130379575118</c:v>
                </c:pt>
                <c:pt idx="63">
                  <c:v>3.8452603393781075</c:v>
                </c:pt>
                <c:pt idx="64">
                  <c:v>3.8709766117825311</c:v>
                </c:pt>
                <c:pt idx="65">
                  <c:v>3.89422247660913</c:v>
                </c:pt>
                <c:pt idx="66">
                  <c:v>3.9149610811783617</c:v>
                </c:pt>
                <c:pt idx="67">
                  <c:v>3.9331581797162087</c:v>
                </c:pt>
                <c:pt idx="68">
                  <c:v>3.9487822137583493</c:v>
                </c:pt>
                <c:pt idx="69">
                  <c:v>3.9618043917074885</c:v>
                </c:pt>
                <c:pt idx="70">
                  <c:v>3.9721987673022596</c:v>
                </c:pt>
                <c:pt idx="71">
                  <c:v>3.9799423167423384</c:v>
                </c:pt>
                <c:pt idx="72">
                  <c:v>3.9850150142001439</c:v>
                </c:pt>
                <c:pt idx="73">
                  <c:v>3.9873999054370159</c:v>
                </c:pt>
                <c:pt idx="74">
                  <c:v>3.9870831792293586</c:v>
                </c:pt>
                <c:pt idx="75">
                  <c:v>3.9840542362989027</c:v>
                </c:pt>
                <c:pt idx="76">
                  <c:v>3.9783057554296732</c:v>
                </c:pt>
                <c:pt idx="77">
                  <c:v>3.9698337564464623</c:v>
                </c:pt>
                <c:pt idx="78">
                  <c:v>3.9586376597202531</c:v>
                </c:pt>
                <c:pt idx="79">
                  <c:v>3.9447203418587833</c:v>
                </c:pt>
                <c:pt idx="80">
                  <c:v>3.9280881872372078</c:v>
                </c:pt>
                <c:pt idx="81">
                  <c:v>3.9087511350175959</c:v>
                </c:pt>
                <c:pt idx="82">
                  <c:v>3.8867227213065974</c:v>
                </c:pt>
                <c:pt idx="83">
                  <c:v>3.8620201160991172</c:v>
                </c:pt>
                <c:pt idx="84">
                  <c:v>3.8346641546594782</c:v>
                </c:pt>
                <c:pt idx="85">
                  <c:v>3.8046793629950599</c:v>
                </c:pt>
                <c:pt idx="86">
                  <c:v>3.7720939770851913</c:v>
                </c:pt>
                <c:pt idx="87">
                  <c:v>3.7369399555366556</c:v>
                </c:pt>
                <c:pt idx="88">
                  <c:v>3.699252985349915</c:v>
                </c:pt>
                <c:pt idx="89">
                  <c:v>3.6590724804936627</c:v>
                </c:pt>
                <c:pt idx="90">
                  <c:v>3.6164415730029162</c:v>
                </c:pt>
                <c:pt idx="91">
                  <c:v>3.5714070963360314</c:v>
                </c:pt>
                <c:pt idx="92">
                  <c:v>3.5240195607474192</c:v>
                </c:pt>
                <c:pt idx="93">
                  <c:v>3.4743331204583399</c:v>
                </c:pt>
                <c:pt idx="94">
                  <c:v>3.4224055324364144</c:v>
                </c:pt>
                <c:pt idx="95">
                  <c:v>3.3682981066227171</c:v>
                </c:pt>
                <c:pt idx="96">
                  <c:v>3.3120756474802135</c:v>
                </c:pt>
                <c:pt idx="97">
                  <c:v>3.2538063867698099</c:v>
                </c:pt>
                <c:pt idx="98">
                  <c:v>3.1935619074986619</c:v>
                </c:pt>
                <c:pt idx="99">
                  <c:v>3.1314170590233346</c:v>
                </c:pt>
                <c:pt idx="100">
                  <c:v>3.0674498633302676</c:v>
                </c:pt>
                <c:pt idx="101">
                  <c:v>3.0017414125592552</c:v>
                </c:pt>
                <c:pt idx="102">
                  <c:v>2.9343757578764098</c:v>
                </c:pt>
                <c:pt idx="103">
                  <c:v>2.8654397898483666</c:v>
                </c:pt>
                <c:pt idx="104">
                  <c:v>2.7950231105125027</c:v>
                </c:pt>
                <c:pt idx="105">
                  <c:v>2.7232178973828951</c:v>
                </c:pt>
                <c:pt idx="106">
                  <c:v>2.6501187596746405</c:v>
                </c:pt>
                <c:pt idx="107">
                  <c:v>2.5758225870740716</c:v>
                </c:pt>
                <c:pt idx="108">
                  <c:v>2.5004283914233696</c:v>
                </c:pt>
                <c:pt idx="109">
                  <c:v>2.4240371417297837</c:v>
                </c:pt>
                <c:pt idx="110">
                  <c:v>2.346751592948948</c:v>
                </c:pt>
                <c:pt idx="111">
                  <c:v>2.2686761090290872</c:v>
                </c:pt>
                <c:pt idx="112">
                  <c:v>2.1899164807373808</c:v>
                </c:pt>
                <c:pt idx="113">
                  <c:v>2.1105797388217695</c:v>
                </c:pt>
                <c:pt idx="114">
                  <c:v>2.0307739630914483</c:v>
                </c:pt>
                <c:pt idx="115">
                  <c:v>1.9506080880227046</c:v>
                </c:pt>
                <c:pt idx="116">
                  <c:v>1.8701917055210373</c:v>
                </c:pt>
                <c:pt idx="117">
                  <c:v>1.7896348654868888</c:v>
                </c:pt>
                <c:pt idx="118">
                  <c:v>1.7090478748469167</c:v>
                </c:pt>
                <c:pt idx="119">
                  <c:v>1.6285410957227811</c:v>
                </c:pt>
                <c:pt idx="120">
                  <c:v>1.5482247434144938</c:v>
                </c:pt>
                <c:pt idx="121">
                  <c:v>1.4682086848768563</c:v>
                </c:pt>
                <c:pt idx="122">
                  <c:v>1.3886022383638732</c:v>
                </c:pt>
                <c:pt idx="123">
                  <c:v>1.3095139749098195</c:v>
                </c:pt>
                <c:pt idx="124">
                  <c:v>1.2310515223022378</c:v>
                </c:pt>
                <c:pt idx="125">
                  <c:v>1.1533213721869089</c:v>
                </c:pt>
                <c:pt idx="126">
                  <c:v>1.0764286909264342</c:v>
                </c:pt>
                <c:pt idx="127">
                  <c:v>1.0004771348071984</c:v>
                </c:pt>
                <c:pt idx="128">
                  <c:v>0.92556867016662636</c:v>
                </c:pt>
                <c:pt idx="129">
                  <c:v>0.85180339897794966</c:v>
                </c:pt>
                <c:pt idx="130">
                  <c:v>0.77927939040000638</c:v>
                </c:pt>
                <c:pt idx="131">
                  <c:v>0.70809251876170265</c:v>
                </c:pt>
                <c:pt idx="132">
                  <c:v>0.63833630841227773</c:v>
                </c:pt>
                <c:pt idx="133">
                  <c:v>0.57010178583010429</c:v>
                </c:pt>
                <c:pt idx="134">
                  <c:v>0.50347733933944028</c:v>
                </c:pt>
                <c:pt idx="135">
                  <c:v>0.43854858674231423</c:v>
                </c:pt>
                <c:pt idx="136">
                  <c:v>0.37539825112872904</c:v>
                </c:pt>
                <c:pt idx="137">
                  <c:v>0.31410604508516826</c:v>
                </c:pt>
                <c:pt idx="138">
                  <c:v>0.25474856347562991</c:v>
                </c:pt>
                <c:pt idx="139">
                  <c:v>0.19739918492723518</c:v>
                </c:pt>
                <c:pt idx="140">
                  <c:v>0.14212798210778033</c:v>
                </c:pt>
                <c:pt idx="141">
                  <c:v>8.9001640840905338E-2</c:v>
                </c:pt>
                <c:pt idx="142">
                  <c:v>3.8083388064080737E-2</c:v>
                </c:pt>
                <c:pt idx="143">
                  <c:v>-1.0567071406768491E-2</c:v>
                </c:pt>
                <c:pt idx="144">
                  <c:v>-5.6893609377880239E-2</c:v>
                </c:pt>
                <c:pt idx="145">
                  <c:v>-0.10084372015285226</c:v>
                </c:pt>
                <c:pt idx="146">
                  <c:v>-0.1423685579246694</c:v>
                </c:pt>
                <c:pt idx="147">
                  <c:v>-0.18142296585878626</c:v>
                </c:pt>
                <c:pt idx="148">
                  <c:v>-0.21796549706971291</c:v>
                </c:pt>
                <c:pt idx="149">
                  <c:v>-0.25195842772066612</c:v>
                </c:pt>
                <c:pt idx="150">
                  <c:v>-0.28336776249952322</c:v>
                </c:pt>
                <c:pt idx="151">
                  <c:v>-0.31216323274546198</c:v>
                </c:pt>
                <c:pt idx="152">
                  <c:v>-0.33831828751891635</c:v>
                </c:pt>
                <c:pt idx="153">
                  <c:v>-0.36181007792393416</c:v>
                </c:pt>
                <c:pt idx="154">
                  <c:v>-0.38261943500509688</c:v>
                </c:pt>
                <c:pt idx="155">
                  <c:v>-0.40073084155150696</c:v>
                </c:pt>
                <c:pt idx="156">
                  <c:v>-0.4161323981491023</c:v>
                </c:pt>
                <c:pt idx="157">
                  <c:v>-0.42881578382815633</c:v>
                </c:pt>
                <c:pt idx="158">
                  <c:v>-0.43877621165640335</c:v>
                </c:pt>
                <c:pt idx="159">
                  <c:v>-0.44601237962942264</c:v>
                </c:pt>
                <c:pt idx="160">
                  <c:v>-0.4505264172096588</c:v>
                </c:pt>
                <c:pt idx="161">
                  <c:v>-0.45232382786247172</c:v>
                </c:pt>
                <c:pt idx="162">
                  <c:v>-0.45141342793331773</c:v>
                </c:pt>
                <c:pt idx="163">
                  <c:v>-0.44780728220447941</c:v>
                </c:pt>
                <c:pt idx="164">
                  <c:v>-0.44152063646194506</c:v>
                </c:pt>
                <c:pt idx="165">
                  <c:v>-0.43257184739422883</c:v>
                </c:pt>
                <c:pt idx="166">
                  <c:v>-0.42098231013537202</c:v>
                </c:pt>
                <c:pt idx="167">
                  <c:v>-0.40677638375308334</c:v>
                </c:pt>
                <c:pt idx="168">
                  <c:v>-0.38998131497103827</c:v>
                </c:pt>
                <c:pt idx="169">
                  <c:v>-0.37062716040136934</c:v>
                </c:pt>
                <c:pt idx="170">
                  <c:v>-0.34874670755121429</c:v>
                </c:pt>
                <c:pt idx="171">
                  <c:v>-0.32437539485221123</c:v>
                </c:pt>
                <c:pt idx="172">
                  <c:v>-0.29755123094790292</c:v>
                </c:pt>
                <c:pt idx="173">
                  <c:v>-0.26831471346045532</c:v>
                </c:pt>
                <c:pt idx="174">
                  <c:v>-0.23670874744223624</c:v>
                </c:pt>
                <c:pt idx="175">
                  <c:v>-0.20277856370384484</c:v>
                </c:pt>
                <c:pt idx="176">
                  <c:v>-0.16657163719537493</c:v>
                </c:pt>
                <c:pt idx="177">
                  <c:v>-0.12813760560351284</c:v>
                </c:pt>
                <c:pt idx="178">
                  <c:v>-8.7528188311381427E-2</c:v>
                </c:pt>
                <c:pt idx="179">
                  <c:v>-4.4797105855622021E-2</c:v>
                </c:pt>
                <c:pt idx="180">
                  <c:v>0</c:v>
                </c:pt>
                <c:pt idx="181">
                  <c:v>4.6805645468339208E-2</c:v>
                </c:pt>
                <c:pt idx="182">
                  <c:v>9.5560583126712118E-2</c:v>
                </c:pt>
                <c:pt idx="183">
                  <c:v>0.14620387940880164</c:v>
                </c:pt>
                <c:pt idx="184">
                  <c:v>0.19867299113266768</c:v>
                </c:pt>
                <c:pt idx="185">
                  <c:v>0.25290384100881624</c:v>
                </c:pt>
                <c:pt idx="186">
                  <c:v>0.3088308920836198</c:v>
                </c:pt>
                <c:pt idx="187">
                  <c:v>0.36638722108415323</c:v>
                </c:pt>
                <c:pt idx="188">
                  <c:v>0.42550459064108281</c:v>
                </c:pt>
                <c:pt idx="189">
                  <c:v>0.48611352037588063</c:v>
                </c:pt>
                <c:pt idx="190">
                  <c:v>0.54814335684801563</c:v>
                </c:pt>
                <c:pt idx="191">
                  <c:v>0.61152234236652703</c:v>
                </c:pt>
                <c:pt idx="192">
                  <c:v>0.67617768267834322</c:v>
                </c:pt>
                <c:pt idx="193">
                  <c:v>0.74203561355440684</c:v>
                </c:pt>
                <c:pt idx="194">
                  <c:v>0.80902146630083394</c:v>
                </c:pt>
                <c:pt idx="195">
                  <c:v>0.87705973222918487</c:v>
                </c:pt>
                <c:pt idx="196">
                  <c:v>0.94607412612737107</c:v>
                </c:pt>
                <c:pt idx="197">
                  <c:v>1.0159876487769282</c:v>
                </c:pt>
                <c:pt idx="198">
                  <c:v>1.086722648568383</c:v>
                </c:pt>
                <c:pt idx="199">
                  <c:v>1.1582008822718137</c:v>
                </c:pt>
                <c:pt idx="200">
                  <c:v>1.2303435750230278</c:v>
                </c:pt>
                <c:pt idx="201">
                  <c:v>1.303071479590642</c:v>
                </c:pt>
                <c:pt idx="202">
                  <c:v>1.3763049349923904</c:v>
                </c:pt>
                <c:pt idx="203">
                  <c:v>1.4499639245325397</c:v>
                </c:pt>
                <c:pt idx="204">
                  <c:v>1.523968133334364</c:v>
                </c:pt>
                <c:pt idx="205">
                  <c:v>1.598237005444787</c:v>
                </c:pt>
                <c:pt idx="206">
                  <c:v>1.6726898005899784</c:v>
                </c:pt>
                <c:pt idx="207">
                  <c:v>1.7472456506611422</c:v>
                </c:pt>
                <c:pt idx="208">
                  <c:v>1.8218236160134893</c:v>
                </c:pt>
                <c:pt idx="209">
                  <c:v>1.896342741659339</c:v>
                </c:pt>
                <c:pt idx="210">
                  <c:v>1.9707221134388817</c:v>
                </c:pt>
                <c:pt idx="211">
                  <c:v>2.0448809142507116</c:v>
                </c:pt>
                <c:pt idx="212">
                  <c:v>2.1187384804256908</c:v>
                </c:pt>
                <c:pt idx="213">
                  <c:v>2.1922143583250886</c:v>
                </c:pt>
                <c:pt idx="214">
                  <c:v>2.2652283612445387</c:v>
                </c:pt>
                <c:pt idx="215">
                  <c:v>2.3377006267032243</c:v>
                </c:pt>
                <c:pt idx="216">
                  <c:v>2.4095516741960807</c:v>
                </c:pt>
                <c:pt idx="217">
                  <c:v>2.4807024634847039</c:v>
                </c:pt>
                <c:pt idx="218">
                  <c:v>2.5510744535001777</c:v>
                </c:pt>
                <c:pt idx="219">
                  <c:v>2.6205896619280509</c:v>
                </c:pt>
                <c:pt idx="220">
                  <c:v>2.6891707255427946</c:v>
                </c:pt>
                <c:pt idx="221">
                  <c:v>2.7567409613540121</c:v>
                </c:pt>
                <c:pt idx="222">
                  <c:v>2.8232244286243713</c:v>
                </c:pt>
                <c:pt idx="223">
                  <c:v>2.8885459918134302</c:v>
                </c:pt>
                <c:pt idx="224">
                  <c:v>2.9526313844963283</c:v>
                </c:pt>
                <c:pt idx="225">
                  <c:v>3.0154072743019071</c:v>
                </c:pt>
                <c:pt idx="226">
                  <c:v>3.076801328907294</c:v>
                </c:pt>
                <c:pt idx="227">
                  <c:v>3.1367422831213503</c:v>
                </c:pt>
                <c:pt idx="228">
                  <c:v>3.1951600070803181</c:v>
                </c:pt>
                <c:pt idx="229">
                  <c:v>3.2519855755735989</c:v>
                </c:pt>
                <c:pt idx="230">
                  <c:v>3.3071513385080493</c:v>
                </c:pt>
                <c:pt idx="231">
                  <c:v>3.3605909925114474</c:v>
                </c:pt>
                <c:pt idx="232">
                  <c:v>3.4122396536666884</c:v>
                </c:pt>
                <c:pt idx="233">
                  <c:v>3.4620339313584907</c:v>
                </c:pt>
                <c:pt idx="234">
                  <c:v>3.5099120032047892</c:v>
                </c:pt>
                <c:pt idx="235">
                  <c:v>3.5558136910334781</c:v>
                </c:pt>
                <c:pt idx="236">
                  <c:v>3.5996805378555905</c:v>
                </c:pt>
                <c:pt idx="237">
                  <c:v>3.6414558857725297</c:v>
                </c:pt>
                <c:pt idx="238">
                  <c:v>3.6810849547451312</c:v>
                </c:pt>
                <c:pt idx="239">
                  <c:v>3.718514922137075</c:v>
                </c:pt>
                <c:pt idx="240">
                  <c:v>3.7536950029353591</c:v>
                </c:pt>
                <c:pt idx="241">
                  <c:v>3.7865765305343473</c:v>
                </c:pt>
                <c:pt idx="242">
                  <c:v>3.8171130379575118</c:v>
                </c:pt>
                <c:pt idx="243">
                  <c:v>3.8452603393781146</c:v>
                </c:pt>
                <c:pt idx="244">
                  <c:v>3.8709766117825666</c:v>
                </c:pt>
                <c:pt idx="245">
                  <c:v>3.8942224766091726</c:v>
                </c:pt>
                <c:pt idx="246">
                  <c:v>3.9149610811783191</c:v>
                </c:pt>
                <c:pt idx="247">
                  <c:v>3.9331581797162301</c:v>
                </c:pt>
                <c:pt idx="248">
                  <c:v>3.9487822137583919</c:v>
                </c:pt>
                <c:pt idx="249">
                  <c:v>3.9618043917074885</c:v>
                </c:pt>
                <c:pt idx="250">
                  <c:v>3.9721987673022454</c:v>
                </c:pt>
                <c:pt idx="251">
                  <c:v>3.9799423167423527</c:v>
                </c:pt>
                <c:pt idx="252">
                  <c:v>3.9850150142001439</c:v>
                </c:pt>
                <c:pt idx="253">
                  <c:v>3.9873999054370302</c:v>
                </c:pt>
                <c:pt idx="254">
                  <c:v>3.9870831792293586</c:v>
                </c:pt>
                <c:pt idx="255">
                  <c:v>3.9840542362989027</c:v>
                </c:pt>
                <c:pt idx="256">
                  <c:v>3.978305755429659</c:v>
                </c:pt>
                <c:pt idx="257">
                  <c:v>3.9698337564464623</c:v>
                </c:pt>
                <c:pt idx="258">
                  <c:v>3.9586376597202388</c:v>
                </c:pt>
                <c:pt idx="259">
                  <c:v>3.9447203418588117</c:v>
                </c:pt>
                <c:pt idx="260">
                  <c:v>3.928088187237222</c:v>
                </c:pt>
                <c:pt idx="261">
                  <c:v>3.9087511350176101</c:v>
                </c:pt>
                <c:pt idx="262">
                  <c:v>3.8867227213065689</c:v>
                </c:pt>
                <c:pt idx="263">
                  <c:v>3.8620201160990746</c:v>
                </c:pt>
                <c:pt idx="264">
                  <c:v>3.8346641546594356</c:v>
                </c:pt>
                <c:pt idx="265">
                  <c:v>3.8046793629951026</c:v>
                </c:pt>
                <c:pt idx="266">
                  <c:v>3.7720939770852056</c:v>
                </c:pt>
                <c:pt idx="267">
                  <c:v>3.736939955536684</c:v>
                </c:pt>
                <c:pt idx="268">
                  <c:v>3.6992529853499718</c:v>
                </c:pt>
                <c:pt idx="269">
                  <c:v>3.6590724804936485</c:v>
                </c:pt>
                <c:pt idx="270">
                  <c:v>3.6164415730029305</c:v>
                </c:pt>
                <c:pt idx="271">
                  <c:v>3.5714070963360882</c:v>
                </c:pt>
                <c:pt idx="272">
                  <c:v>3.5240195607473765</c:v>
                </c:pt>
                <c:pt idx="273">
                  <c:v>3.4743331204583683</c:v>
                </c:pt>
                <c:pt idx="274">
                  <c:v>3.4224055324364144</c:v>
                </c:pt>
                <c:pt idx="275">
                  <c:v>3.3682981066227171</c:v>
                </c:pt>
                <c:pt idx="276">
                  <c:v>3.312075647480242</c:v>
                </c:pt>
                <c:pt idx="277">
                  <c:v>3.2538063867697815</c:v>
                </c:pt>
                <c:pt idx="278">
                  <c:v>3.1935619074986903</c:v>
                </c:pt>
                <c:pt idx="279">
                  <c:v>3.1314170590233061</c:v>
                </c:pt>
                <c:pt idx="280">
                  <c:v>3.067449863330296</c:v>
                </c:pt>
                <c:pt idx="281">
                  <c:v>3.0017414125592836</c:v>
                </c:pt>
                <c:pt idx="282">
                  <c:v>2.9343757578764667</c:v>
                </c:pt>
                <c:pt idx="283">
                  <c:v>2.8654397898483239</c:v>
                </c:pt>
                <c:pt idx="284">
                  <c:v>2.7950231105125454</c:v>
                </c:pt>
                <c:pt idx="285">
                  <c:v>2.7232178973828809</c:v>
                </c:pt>
                <c:pt idx="286">
                  <c:v>2.6501187596746263</c:v>
                </c:pt>
                <c:pt idx="287">
                  <c:v>2.5758225870740716</c:v>
                </c:pt>
                <c:pt idx="288">
                  <c:v>2.5004283914233838</c:v>
                </c:pt>
                <c:pt idx="289">
                  <c:v>2.4240371417297979</c:v>
                </c:pt>
                <c:pt idx="290">
                  <c:v>2.3467515929489764</c:v>
                </c:pt>
                <c:pt idx="291">
                  <c:v>2.2686761090291157</c:v>
                </c:pt>
                <c:pt idx="292">
                  <c:v>2.1899164807373381</c:v>
                </c:pt>
                <c:pt idx="293">
                  <c:v>2.1105797388217979</c:v>
                </c:pt>
                <c:pt idx="294">
                  <c:v>2.0307739630914057</c:v>
                </c:pt>
                <c:pt idx="295">
                  <c:v>1.9506080880227046</c:v>
                </c:pt>
                <c:pt idx="296">
                  <c:v>1.8701917055210515</c:v>
                </c:pt>
                <c:pt idx="297">
                  <c:v>1.789634865486903</c:v>
                </c:pt>
                <c:pt idx="298">
                  <c:v>1.7090478748469309</c:v>
                </c:pt>
                <c:pt idx="299">
                  <c:v>1.6285410957227668</c:v>
                </c:pt>
                <c:pt idx="300">
                  <c:v>1.5482247434144938</c:v>
                </c:pt>
                <c:pt idx="301">
                  <c:v>1.4682086848768563</c:v>
                </c:pt>
                <c:pt idx="302">
                  <c:v>1.3886022383638874</c:v>
                </c:pt>
                <c:pt idx="303">
                  <c:v>1.3095139749098621</c:v>
                </c:pt>
                <c:pt idx="304">
                  <c:v>1.2310515223022094</c:v>
                </c:pt>
                <c:pt idx="305">
                  <c:v>1.1533213721868947</c:v>
                </c:pt>
                <c:pt idx="306">
                  <c:v>1.0764286909264342</c:v>
                </c:pt>
                <c:pt idx="307">
                  <c:v>1.0004771348072268</c:v>
                </c:pt>
                <c:pt idx="308">
                  <c:v>0.92556867016662636</c:v>
                </c:pt>
                <c:pt idx="309">
                  <c:v>0.85180339897794966</c:v>
                </c:pt>
                <c:pt idx="310">
                  <c:v>0.77927939040000638</c:v>
                </c:pt>
                <c:pt idx="311">
                  <c:v>0.70809251876175949</c:v>
                </c:pt>
                <c:pt idx="312">
                  <c:v>0.63833630841224931</c:v>
                </c:pt>
                <c:pt idx="313">
                  <c:v>0.57010178583010429</c:v>
                </c:pt>
                <c:pt idx="314">
                  <c:v>0.50347733933949712</c:v>
                </c:pt>
                <c:pt idx="315">
                  <c:v>0.43854858674234265</c:v>
                </c:pt>
                <c:pt idx="316">
                  <c:v>0.37539825112872904</c:v>
                </c:pt>
                <c:pt idx="317">
                  <c:v>0.31410604508516826</c:v>
                </c:pt>
                <c:pt idx="318">
                  <c:v>0.25474856347562991</c:v>
                </c:pt>
                <c:pt idx="319">
                  <c:v>0.19739918492723518</c:v>
                </c:pt>
                <c:pt idx="320">
                  <c:v>0.14212798210780875</c:v>
                </c:pt>
                <c:pt idx="321">
                  <c:v>8.900164084093376E-2</c:v>
                </c:pt>
                <c:pt idx="322">
                  <c:v>3.8083388064080737E-2</c:v>
                </c:pt>
                <c:pt idx="323">
                  <c:v>-1.0567071406796913E-2</c:v>
                </c:pt>
                <c:pt idx="324">
                  <c:v>-5.6893609377880239E-2</c:v>
                </c:pt>
                <c:pt idx="325">
                  <c:v>-0.10084372015285226</c:v>
                </c:pt>
                <c:pt idx="326">
                  <c:v>-0.14236855792461256</c:v>
                </c:pt>
                <c:pt idx="327">
                  <c:v>-0.18142296585881468</c:v>
                </c:pt>
                <c:pt idx="328">
                  <c:v>-0.21796549706971291</c:v>
                </c:pt>
                <c:pt idx="329">
                  <c:v>-0.2519584277206377</c:v>
                </c:pt>
                <c:pt idx="330">
                  <c:v>-0.2833677624994948</c:v>
                </c:pt>
                <c:pt idx="331">
                  <c:v>-0.31216323274543356</c:v>
                </c:pt>
                <c:pt idx="332">
                  <c:v>-0.33831828751891635</c:v>
                </c:pt>
                <c:pt idx="333">
                  <c:v>-0.36181007792390574</c:v>
                </c:pt>
                <c:pt idx="334">
                  <c:v>-0.38261943500509688</c:v>
                </c:pt>
                <c:pt idx="335">
                  <c:v>-0.40073084155147853</c:v>
                </c:pt>
                <c:pt idx="336">
                  <c:v>-0.41613239814904546</c:v>
                </c:pt>
                <c:pt idx="337">
                  <c:v>-0.42881578382815633</c:v>
                </c:pt>
                <c:pt idx="338">
                  <c:v>-0.43877621165637493</c:v>
                </c:pt>
                <c:pt idx="339">
                  <c:v>-0.44601237962939422</c:v>
                </c:pt>
                <c:pt idx="340">
                  <c:v>-0.45052641720963038</c:v>
                </c:pt>
                <c:pt idx="341">
                  <c:v>-0.45232382786247172</c:v>
                </c:pt>
                <c:pt idx="342">
                  <c:v>-0.45141342793328931</c:v>
                </c:pt>
                <c:pt idx="343">
                  <c:v>-0.44780728220450783</c:v>
                </c:pt>
                <c:pt idx="344">
                  <c:v>-0.44152063646197348</c:v>
                </c:pt>
                <c:pt idx="345">
                  <c:v>-0.43257184739417198</c:v>
                </c:pt>
                <c:pt idx="346">
                  <c:v>-0.4209823101353436</c:v>
                </c:pt>
                <c:pt idx="347">
                  <c:v>-0.40677638375308334</c:v>
                </c:pt>
                <c:pt idx="348">
                  <c:v>-0.38998131497100985</c:v>
                </c:pt>
                <c:pt idx="349">
                  <c:v>-0.37062716040139776</c:v>
                </c:pt>
                <c:pt idx="350">
                  <c:v>-0.34874670755124271</c:v>
                </c:pt>
                <c:pt idx="351">
                  <c:v>-0.32437539485221123</c:v>
                </c:pt>
                <c:pt idx="352">
                  <c:v>-0.2975512309478745</c:v>
                </c:pt>
                <c:pt idx="353">
                  <c:v>-0.2683147134604269</c:v>
                </c:pt>
                <c:pt idx="354">
                  <c:v>-0.23670874744226467</c:v>
                </c:pt>
                <c:pt idx="355">
                  <c:v>-0.20277856370381642</c:v>
                </c:pt>
                <c:pt idx="356">
                  <c:v>-0.16657163719537493</c:v>
                </c:pt>
                <c:pt idx="357">
                  <c:v>-0.12813760560351284</c:v>
                </c:pt>
                <c:pt idx="358">
                  <c:v>-8.7528188311353006E-2</c:v>
                </c:pt>
                <c:pt idx="359">
                  <c:v>-4.47971058555936E-2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A6-584C-AF4A-550BD9583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066688"/>
        <c:axId val="351068400"/>
      </c:scatterChart>
      <c:valAx>
        <c:axId val="351066688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068400"/>
        <c:crossesAt val="-20"/>
        <c:crossBetween val="midCat"/>
        <c:majorUnit val="30"/>
      </c:valAx>
      <c:valAx>
        <c:axId val="351068400"/>
        <c:scaling>
          <c:orientation val="minMax"/>
          <c:max val="4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106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15875</xdr:colOff>
      <xdr:row>0</xdr:row>
      <xdr:rowOff>38099</xdr:rowOff>
    </xdr:from>
    <xdr:to>
      <xdr:col>10</xdr:col>
      <xdr:colOff>1270000</xdr:colOff>
      <xdr:row>12</xdr:row>
      <xdr:rowOff>238124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FD129DA-02E0-546E-DCFB-FD1149486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37747</xdr:colOff>
      <xdr:row>0</xdr:row>
      <xdr:rowOff>352</xdr:rowOff>
    </xdr:from>
    <xdr:to>
      <xdr:col>14</xdr:col>
      <xdr:colOff>488950</xdr:colOff>
      <xdr:row>12</xdr:row>
      <xdr:rowOff>222249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E579B79-E51C-EEF7-A635-44B022725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56444</xdr:colOff>
      <xdr:row>13</xdr:row>
      <xdr:rowOff>70555</xdr:rowOff>
    </xdr:from>
    <xdr:to>
      <xdr:col>16</xdr:col>
      <xdr:colOff>479778</xdr:colOff>
      <xdr:row>23</xdr:row>
      <xdr:rowOff>104343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FE2971D-B6D0-51D1-18F0-F5DA1F8E9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74777" y="3682999"/>
          <a:ext cx="5221112" cy="2573788"/>
        </a:xfrm>
        <a:prstGeom prst="rect">
          <a:avLst/>
        </a:prstGeom>
      </xdr:spPr>
    </xdr:pic>
    <xdr:clientData/>
  </xdr:twoCellAnchor>
  <xdr:twoCellAnchor editAs="oneCell">
    <xdr:from>
      <xdr:col>14</xdr:col>
      <xdr:colOff>465668</xdr:colOff>
      <xdr:row>15</xdr:row>
      <xdr:rowOff>42339</xdr:rowOff>
    </xdr:from>
    <xdr:to>
      <xdr:col>17</xdr:col>
      <xdr:colOff>361598</xdr:colOff>
      <xdr:row>17</xdr:row>
      <xdr:rowOff>242353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55AA1A7-0FDD-51D7-65A0-88EF569E6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62668" y="4162783"/>
          <a:ext cx="2822221" cy="708014"/>
        </a:xfrm>
        <a:prstGeom prst="rect">
          <a:avLst/>
        </a:prstGeom>
      </xdr:spPr>
    </xdr:pic>
    <xdr:clientData/>
  </xdr:twoCellAnchor>
  <xdr:twoCellAnchor editAs="oneCell">
    <xdr:from>
      <xdr:col>9</xdr:col>
      <xdr:colOff>574325</xdr:colOff>
      <xdr:row>0</xdr:row>
      <xdr:rowOff>8820</xdr:rowOff>
    </xdr:from>
    <xdr:to>
      <xdr:col>10</xdr:col>
      <xdr:colOff>1185334</xdr:colOff>
      <xdr:row>3</xdr:row>
      <xdr:rowOff>172480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6DFCF89-97BB-E303-2737-D437F4C2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5450" y="8820"/>
          <a:ext cx="1738134" cy="925660"/>
        </a:xfrm>
        <a:prstGeom prst="rect">
          <a:avLst/>
        </a:prstGeom>
      </xdr:spPr>
    </xdr:pic>
    <xdr:clientData/>
  </xdr:twoCellAnchor>
  <xdr:twoCellAnchor editAs="oneCell">
    <xdr:from>
      <xdr:col>11</xdr:col>
      <xdr:colOff>42333</xdr:colOff>
      <xdr:row>0</xdr:row>
      <xdr:rowOff>0</xdr:rowOff>
    </xdr:from>
    <xdr:to>
      <xdr:col>17</xdr:col>
      <xdr:colOff>149931</xdr:colOff>
      <xdr:row>12</xdr:row>
      <xdr:rowOff>205289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009364E-D630-72F4-80B6-85DE31D73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81833" y="0"/>
          <a:ext cx="5870223" cy="3554914"/>
        </a:xfrm>
        <a:prstGeom prst="rect">
          <a:avLst/>
        </a:prstGeom>
      </xdr:spPr>
    </xdr:pic>
    <xdr:clientData/>
  </xdr:twoCellAnchor>
  <xdr:twoCellAnchor editAs="oneCell">
    <xdr:from>
      <xdr:col>13</xdr:col>
      <xdr:colOff>790222</xdr:colOff>
      <xdr:row>7</xdr:row>
      <xdr:rowOff>98777</xdr:rowOff>
    </xdr:from>
    <xdr:to>
      <xdr:col>17</xdr:col>
      <xdr:colOff>432153</xdr:colOff>
      <xdr:row>8</xdr:row>
      <xdr:rowOff>184158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1F18771-AB98-8B59-A831-DF8D24EF2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27666" y="2187221"/>
          <a:ext cx="3527778" cy="339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0</xdr:rowOff>
    </xdr:from>
    <xdr:to>
      <xdr:col>16</xdr:col>
      <xdr:colOff>215900</xdr:colOff>
      <xdr:row>18</xdr:row>
      <xdr:rowOff>84107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DA92515-4C57-DF70-6BFA-A0409784D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00" y="0"/>
          <a:ext cx="7772400" cy="46561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901700</xdr:colOff>
      <xdr:row>19</xdr:row>
      <xdr:rowOff>102781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FBEA650-683B-98D8-E8A4-EF00E1955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569200" cy="4928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8</xdr:col>
      <xdr:colOff>152400</xdr:colOff>
      <xdr:row>23</xdr:row>
      <xdr:rowOff>238838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B388D9F-B211-8CCB-6457-EED1FB088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080000"/>
          <a:ext cx="7772400" cy="11701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7</xdr:col>
      <xdr:colOff>587375</xdr:colOff>
      <xdr:row>51</xdr:row>
      <xdr:rowOff>43591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CE57D3-1904-5538-9102-CF167E407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540500"/>
          <a:ext cx="7254875" cy="6647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EFB0-EF3B-CE47-B9B8-EE76D7707E21}">
  <dimension ref="A1:M375"/>
  <sheetViews>
    <sheetView zoomScale="80" zoomScaleNormal="80" workbookViewId="0">
      <pane ySplit="14" topLeftCell="A123" activePane="bottomLeft" state="frozen"/>
      <selection pane="bottomLeft" activeCell="A132" sqref="A132:XFD132"/>
    </sheetView>
  </sheetViews>
  <sheetFormatPr baseColWidth="10" defaultRowHeight="20"/>
  <cols>
    <col min="1" max="1" width="13.85546875" style="2" bestFit="1" customWidth="1"/>
    <col min="2" max="2" width="11" style="2" bestFit="1" customWidth="1"/>
    <col min="3" max="4" width="15" style="2" bestFit="1" customWidth="1"/>
    <col min="5" max="5" width="14.85546875" style="2" bestFit="1" customWidth="1"/>
    <col min="6" max="6" width="15" style="2" bestFit="1" customWidth="1"/>
    <col min="7" max="7" width="14.85546875" style="2" bestFit="1" customWidth="1"/>
    <col min="8" max="8" width="13.85546875" style="2" bestFit="1" customWidth="1"/>
    <col min="9" max="12" width="14.85546875" style="2" bestFit="1" customWidth="1"/>
    <col min="13" max="13" width="14.85546875" bestFit="1" customWidth="1"/>
  </cols>
  <sheetData>
    <row r="1" spans="1:13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4" t="s">
        <v>5</v>
      </c>
      <c r="G1" s="15"/>
      <c r="H1"/>
    </row>
    <row r="2" spans="1:13">
      <c r="A2" s="1">
        <v>1</v>
      </c>
      <c r="B2" s="1" t="s">
        <v>40</v>
      </c>
      <c r="C2" s="1" t="s">
        <v>8</v>
      </c>
      <c r="D2" s="1">
        <v>20</v>
      </c>
      <c r="E2" s="1" t="s">
        <v>33</v>
      </c>
      <c r="F2" s="18" t="s">
        <v>59</v>
      </c>
      <c r="G2" s="19"/>
      <c r="H2"/>
    </row>
    <row r="3" spans="1:13">
      <c r="A3" s="1">
        <v>2</v>
      </c>
      <c r="B3" s="1" t="s">
        <v>41</v>
      </c>
      <c r="C3" s="1" t="s">
        <v>8</v>
      </c>
      <c r="D3" s="1">
        <v>10</v>
      </c>
      <c r="E3" s="1" t="s">
        <v>33</v>
      </c>
      <c r="F3" s="18" t="s">
        <v>60</v>
      </c>
      <c r="G3" s="19"/>
      <c r="H3"/>
    </row>
    <row r="4" spans="1:13" ht="40" customHeight="1">
      <c r="A4" s="1">
        <v>3</v>
      </c>
      <c r="B4" s="1" t="s">
        <v>7</v>
      </c>
      <c r="C4" s="1" t="s">
        <v>8</v>
      </c>
      <c r="D4" s="1">
        <v>0</v>
      </c>
      <c r="E4" s="1" t="s">
        <v>46</v>
      </c>
      <c r="F4" s="16" t="s">
        <v>80</v>
      </c>
      <c r="G4" s="17"/>
      <c r="H4"/>
    </row>
    <row r="5" spans="1:13">
      <c r="A5" s="1">
        <v>4</v>
      </c>
      <c r="B5" s="1" t="s">
        <v>15</v>
      </c>
      <c r="C5" s="1" t="s">
        <v>14</v>
      </c>
      <c r="D5" s="1">
        <f>1/36</f>
        <v>2.7777777777777776E-2</v>
      </c>
      <c r="E5" s="1" t="s">
        <v>33</v>
      </c>
      <c r="F5" s="18" t="s">
        <v>33</v>
      </c>
      <c r="G5" s="19"/>
      <c r="H5"/>
    </row>
    <row r="6" spans="1:13">
      <c r="A6" s="1">
        <v>5</v>
      </c>
      <c r="B6" s="1" t="s">
        <v>62</v>
      </c>
      <c r="C6" s="1" t="s">
        <v>16</v>
      </c>
      <c r="D6" s="1">
        <v>36</v>
      </c>
      <c r="E6" s="1">
        <f>PI()/180*D6</f>
        <v>0.62831853071795862</v>
      </c>
      <c r="F6" s="18" t="s">
        <v>17</v>
      </c>
      <c r="G6" s="19"/>
      <c r="H6"/>
    </row>
    <row r="13" spans="1:13">
      <c r="C13" s="13" t="s">
        <v>44</v>
      </c>
      <c r="D13" s="13"/>
      <c r="E13" s="13" t="s">
        <v>45</v>
      </c>
      <c r="F13" s="13"/>
      <c r="G13" s="13"/>
      <c r="H13" s="13"/>
    </row>
    <row r="14" spans="1:13" s="2" customFormat="1" ht="42">
      <c r="A14" s="3" t="s">
        <v>6</v>
      </c>
      <c r="B14" s="3" t="s">
        <v>11</v>
      </c>
      <c r="C14" s="3" t="s">
        <v>12</v>
      </c>
      <c r="D14" s="3" t="s">
        <v>13</v>
      </c>
      <c r="E14" s="3" t="s">
        <v>9</v>
      </c>
      <c r="F14" s="3" t="s">
        <v>10</v>
      </c>
      <c r="G14" s="3" t="s">
        <v>42</v>
      </c>
      <c r="H14" s="3" t="s">
        <v>43</v>
      </c>
      <c r="I14" s="3" t="s">
        <v>18</v>
      </c>
      <c r="J14" s="6" t="s">
        <v>64</v>
      </c>
      <c r="K14" s="6" t="s">
        <v>63</v>
      </c>
      <c r="L14" s="6" t="s">
        <v>61</v>
      </c>
      <c r="M14" s="6" t="s">
        <v>79</v>
      </c>
    </row>
    <row r="15" spans="1:13">
      <c r="A15" s="1">
        <f>(ROW()-15)*$D$5</f>
        <v>0</v>
      </c>
      <c r="B15" s="1">
        <f>A15*$D$6</f>
        <v>0</v>
      </c>
      <c r="C15" s="1">
        <f>COS(B15*PI()/180)</f>
        <v>1</v>
      </c>
      <c r="D15" s="1">
        <f>SIN(B15/180*PI())</f>
        <v>0</v>
      </c>
      <c r="E15" s="1">
        <f>C15*COS($D$3/180*PI())+D15*SIN($D$3/180*PI())*SIN($D$2/180*PI())</f>
        <v>0.98480775301220802</v>
      </c>
      <c r="F15" s="1">
        <f>D15*COS($D$2/180*PI())</f>
        <v>0</v>
      </c>
      <c r="G15" s="1">
        <f>-C15*SIN($D$3/180*PI())+D15*COS($D$3/180*PI())*SIN($D$2/180*PI())</f>
        <v>-0.17364817766693033</v>
      </c>
      <c r="H15" s="1">
        <f>IF(ATAN2(E15,F15)&lt;0,ATAN2(E15,F15)*180/PI()+360,ATAN2(E15,F15)*180/PI())</f>
        <v>0</v>
      </c>
      <c r="I15" s="1">
        <f>B15-H15</f>
        <v>0</v>
      </c>
      <c r="J15" s="1">
        <f>SIGN(G15)*ACOS((SQRT(E15^2+F15^2))-10^-15)/PI()*180</f>
        <v>-10.000000000000345</v>
      </c>
      <c r="K15" s="1">
        <f>$D$4-J15</f>
        <v>10.000000000000345</v>
      </c>
      <c r="L15" s="1">
        <f>(K15-K374)/$D$5</f>
        <v>-12.263206874411907</v>
      </c>
      <c r="M15" s="1">
        <f>(L15-L374)/$D$5</f>
        <v>-3.6522191215309761</v>
      </c>
    </row>
    <row r="16" spans="1:13">
      <c r="A16" s="1">
        <f t="shared" ref="A16:A79" si="0">(ROW()-15)*$D$5</f>
        <v>2.7777777777777776E-2</v>
      </c>
      <c r="B16" s="1">
        <f t="shared" ref="B16:B79" si="1">A16*$D$6</f>
        <v>1</v>
      </c>
      <c r="C16" s="1">
        <f t="shared" ref="C16:C79" si="2">COS(B16*PI()/180)</f>
        <v>0.99984769515639127</v>
      </c>
      <c r="D16" s="1">
        <f t="shared" ref="D16:D25" si="3">SIN(B16/180*PI())</f>
        <v>1.7452406437283512E-2</v>
      </c>
      <c r="E16" s="1">
        <f t="shared" ref="E16:E25" si="4">C16*COS($D$3/180*PI())+D16*SIN($D$3/180*PI())*SIN($D$2/180*PI())</f>
        <v>0.98569428093955003</v>
      </c>
      <c r="F16" s="1">
        <f t="shared" ref="F16:F25" si="5">D16*COS($D$2/180*PI())</f>
        <v>1.6399897544071802E-2</v>
      </c>
      <c r="G16" s="1">
        <f t="shared" ref="G16:G25" si="6">-C16*SIN($D$3/180*PI())+D16*COS($D$3/180*PI())*SIN($D$2/180*PI())</f>
        <v>-0.16774333931219851</v>
      </c>
      <c r="H16" s="1">
        <f t="shared" ref="H16:H79" si="7">IF(ATAN2(E16,F16)&lt;0,ATAN2(E16,F16)*180/PI()+360,ATAN2(E16,F16)*180/PI())</f>
        <v>0.95319435453165702</v>
      </c>
      <c r="I16" s="1">
        <f t="shared" ref="I16:I79" si="8">B16-H16</f>
        <v>4.6805645468342982E-2</v>
      </c>
      <c r="J16" s="1">
        <f t="shared" ref="J16:J79" si="9">SIGN(G16)*ACOS((SQRT(E16^2+F16^2))-10^-15)/PI()*180</f>
        <v>-9.6566378747793724</v>
      </c>
      <c r="K16" s="1">
        <f t="shared" ref="K16:K79" si="10">$D$4-J16</f>
        <v>9.6566378747793724</v>
      </c>
      <c r="L16" s="1">
        <f>(K16-K15)/$D$5</f>
        <v>-12.361036507954999</v>
      </c>
      <c r="M16" s="1">
        <f>(L16-L15)/$D$5</f>
        <v>-3.5218668075513335</v>
      </c>
    </row>
    <row r="17" spans="1:13">
      <c r="A17" s="1">
        <f t="shared" si="0"/>
        <v>5.5555555555555552E-2</v>
      </c>
      <c r="B17" s="1">
        <f t="shared" si="1"/>
        <v>2</v>
      </c>
      <c r="C17" s="1">
        <f t="shared" si="2"/>
        <v>0.99939082701909576</v>
      </c>
      <c r="D17" s="1">
        <f t="shared" si="3"/>
        <v>3.4899496702500969E-2</v>
      </c>
      <c r="E17" s="1">
        <f t="shared" si="4"/>
        <v>0.98628055684028282</v>
      </c>
      <c r="F17" s="1">
        <f t="shared" si="5"/>
        <v>3.2794799520482303E-2</v>
      </c>
      <c r="G17" s="1">
        <f t="shared" si="6"/>
        <v>-0.16178740471134598</v>
      </c>
      <c r="H17" s="1">
        <f t="shared" si="7"/>
        <v>1.9044394168732854</v>
      </c>
      <c r="I17" s="1">
        <f t="shared" si="8"/>
        <v>9.556058312671456E-2</v>
      </c>
      <c r="J17" s="1">
        <f t="shared" si="9"/>
        <v>-9.3106588288763277</v>
      </c>
      <c r="K17" s="1">
        <f t="shared" si="10"/>
        <v>9.3106588288763277</v>
      </c>
      <c r="L17" s="1">
        <f t="shared" ref="L17:L80" si="11">(K17-K16)/$D$5</f>
        <v>-12.45524565250961</v>
      </c>
      <c r="M17" s="1">
        <f t="shared" ref="M17:M80" si="12">(L17-L16)/$D$5</f>
        <v>-3.3915292039660017</v>
      </c>
    </row>
    <row r="18" spans="1:13">
      <c r="A18" s="1">
        <f t="shared" si="0"/>
        <v>8.3333333333333329E-2</v>
      </c>
      <c r="B18" s="1">
        <f t="shared" si="1"/>
        <v>3</v>
      </c>
      <c r="C18" s="1">
        <f t="shared" si="2"/>
        <v>0.99862953475457383</v>
      </c>
      <c r="D18" s="1">
        <f t="shared" si="3"/>
        <v>5.2335956242943828E-2</v>
      </c>
      <c r="E18" s="1">
        <f t="shared" si="4"/>
        <v>0.98656640212908786</v>
      </c>
      <c r="F18" s="1">
        <f t="shared" si="5"/>
        <v>4.9179711883268508E-2</v>
      </c>
      <c r="G18" s="1">
        <f t="shared" si="6"/>
        <v>-0.15578218809974856</v>
      </c>
      <c r="H18" s="1">
        <f t="shared" si="7"/>
        <v>2.8537961205911992</v>
      </c>
      <c r="I18" s="1">
        <f t="shared" si="8"/>
        <v>0.14620387940880075</v>
      </c>
      <c r="J18" s="1">
        <f t="shared" si="9"/>
        <v>-8.9621634046022862</v>
      </c>
      <c r="K18" s="1">
        <f t="shared" si="10"/>
        <v>8.9621634046022862</v>
      </c>
      <c r="L18" s="1">
        <f t="shared" si="11"/>
        <v>-12.545835273865492</v>
      </c>
      <c r="M18" s="1">
        <f t="shared" si="12"/>
        <v>-3.261226368811748</v>
      </c>
    </row>
    <row r="19" spans="1:13">
      <c r="A19" s="1">
        <f t="shared" si="0"/>
        <v>0.1111111111111111</v>
      </c>
      <c r="B19" s="1">
        <f t="shared" si="1"/>
        <v>4</v>
      </c>
      <c r="C19" s="1">
        <f t="shared" si="2"/>
        <v>0.9975640502598242</v>
      </c>
      <c r="D19" s="1">
        <f t="shared" si="3"/>
        <v>6.9756473744125302E-2</v>
      </c>
      <c r="E19" s="1">
        <f t="shared" si="4"/>
        <v>0.98655172973472105</v>
      </c>
      <c r="F19" s="1">
        <f t="shared" si="5"/>
        <v>6.5549643629400522E-2</v>
      </c>
      <c r="G19" s="1">
        <f t="shared" si="6"/>
        <v>-0.14972951872456003</v>
      </c>
      <c r="H19" s="1">
        <f t="shared" si="7"/>
        <v>3.8013270088673297</v>
      </c>
      <c r="I19" s="1">
        <f t="shared" si="8"/>
        <v>0.19867299113267034</v>
      </c>
      <c r="J19" s="1">
        <f t="shared" si="9"/>
        <v>-8.6112521037357244</v>
      </c>
      <c r="K19" s="1">
        <f t="shared" si="10"/>
        <v>8.6112521037357244</v>
      </c>
      <c r="L19" s="1">
        <f t="shared" si="11"/>
        <v>-12.632806831196227</v>
      </c>
      <c r="M19" s="1">
        <f t="shared" si="12"/>
        <v>-3.130976063906445</v>
      </c>
    </row>
    <row r="20" spans="1:13">
      <c r="A20" s="1">
        <f t="shared" si="0"/>
        <v>0.1388888888888889</v>
      </c>
      <c r="B20" s="1">
        <f t="shared" si="1"/>
        <v>5</v>
      </c>
      <c r="C20" s="1">
        <f t="shared" si="2"/>
        <v>0.99619469809174555</v>
      </c>
      <c r="D20" s="1">
        <f t="shared" si="3"/>
        <v>8.7155742747658166E-2</v>
      </c>
      <c r="E20" s="1">
        <f t="shared" si="4"/>
        <v>0.98623654412653583</v>
      </c>
      <c r="F20" s="1">
        <f t="shared" si="5"/>
        <v>8.1899608319089337E-2</v>
      </c>
      <c r="G20" s="1">
        <f t="shared" si="6"/>
        <v>-0.1436312402875056</v>
      </c>
      <c r="H20" s="1">
        <f t="shared" si="7"/>
        <v>4.7470961589911607</v>
      </c>
      <c r="I20" s="1">
        <f t="shared" si="8"/>
        <v>0.25290384100883934</v>
      </c>
      <c r="J20" s="1">
        <f t="shared" si="9"/>
        <v>-8.2580253755267403</v>
      </c>
      <c r="K20" s="1">
        <f t="shared" si="10"/>
        <v>8.2580253755267403</v>
      </c>
      <c r="L20" s="1">
        <f t="shared" si="11"/>
        <v>-12.716162215523426</v>
      </c>
      <c r="M20" s="1">
        <f t="shared" si="12"/>
        <v>-3.0007938357791488</v>
      </c>
    </row>
    <row r="21" spans="1:13">
      <c r="A21" s="1">
        <f t="shared" si="0"/>
        <v>0.16666666666666666</v>
      </c>
      <c r="B21" s="1">
        <f t="shared" si="1"/>
        <v>6</v>
      </c>
      <c r="C21" s="1">
        <f t="shared" si="2"/>
        <v>0.99452189536827329</v>
      </c>
      <c r="D21" s="1">
        <f t="shared" si="3"/>
        <v>0.10452846326765346</v>
      </c>
      <c r="E21" s="1">
        <f t="shared" si="4"/>
        <v>0.98562094131312172</v>
      </c>
      <c r="F21" s="1">
        <f t="shared" si="5"/>
        <v>9.8224625594704837E-2</v>
      </c>
      <c r="G21" s="1">
        <f t="shared" si="6"/>
        <v>-0.1374892103832725</v>
      </c>
      <c r="H21" s="1">
        <f t="shared" si="7"/>
        <v>5.6911691079163527</v>
      </c>
      <c r="I21" s="1">
        <f t="shared" si="8"/>
        <v>0.30883089208364733</v>
      </c>
      <c r="J21" s="1">
        <f t="shared" si="9"/>
        <v>-7.9025836063462771</v>
      </c>
      <c r="K21" s="1">
        <f t="shared" si="10"/>
        <v>7.9025836063462771</v>
      </c>
      <c r="L21" s="1">
        <f t="shared" si="11"/>
        <v>-12.795903690496676</v>
      </c>
      <c r="M21" s="1">
        <f t="shared" si="12"/>
        <v>-2.8706930990370125</v>
      </c>
    </row>
    <row r="22" spans="1:13">
      <c r="A22" s="1">
        <f t="shared" si="0"/>
        <v>0.19444444444444442</v>
      </c>
      <c r="B22" s="1">
        <f t="shared" si="1"/>
        <v>6.9999999999999991</v>
      </c>
      <c r="C22" s="1">
        <f t="shared" si="2"/>
        <v>0.99254615164132198</v>
      </c>
      <c r="D22" s="1">
        <f t="shared" si="3"/>
        <v>0.12186934340514746</v>
      </c>
      <c r="E22" s="1">
        <f t="shared" si="4"/>
        <v>0.98470510881305917</v>
      </c>
      <c r="F22" s="1">
        <f t="shared" si="5"/>
        <v>0.11451972269784089</v>
      </c>
      <c r="G22" s="1">
        <f t="shared" si="6"/>
        <v>-0.1313052999336688</v>
      </c>
      <c r="H22" s="1">
        <f t="shared" si="7"/>
        <v>6.6336127789158343</v>
      </c>
      <c r="I22" s="1">
        <f t="shared" si="8"/>
        <v>0.36638722108416477</v>
      </c>
      <c r="J22" s="1">
        <f t="shared" si="9"/>
        <v>-7.5450271109159601</v>
      </c>
      <c r="K22" s="1">
        <f t="shared" si="10"/>
        <v>7.5450271109159601</v>
      </c>
      <c r="L22" s="1">
        <f t="shared" si="11"/>
        <v>-12.872033835491411</v>
      </c>
      <c r="M22" s="1">
        <f t="shared" si="12"/>
        <v>-2.740685219810473</v>
      </c>
    </row>
    <row r="23" spans="1:13">
      <c r="A23" s="1">
        <f t="shared" si="0"/>
        <v>0.22222222222222221</v>
      </c>
      <c r="B23" s="1">
        <f t="shared" si="1"/>
        <v>8</v>
      </c>
      <c r="C23" s="1">
        <f t="shared" si="2"/>
        <v>0.99026806874157036</v>
      </c>
      <c r="D23" s="1">
        <f t="shared" si="3"/>
        <v>0.13917310096006544</v>
      </c>
      <c r="E23" s="1">
        <f t="shared" si="4"/>
        <v>0.98348932559779967</v>
      </c>
      <c r="F23" s="1">
        <f t="shared" si="5"/>
        <v>0.13077993598406573</v>
      </c>
      <c r="G23" s="1">
        <f t="shared" si="6"/>
        <v>-0.1250813926177223</v>
      </c>
      <c r="H23" s="1">
        <f t="shared" si="7"/>
        <v>7.5744954093589278</v>
      </c>
      <c r="I23" s="1">
        <f t="shared" si="8"/>
        <v>0.42550459064107216</v>
      </c>
      <c r="J23" s="1">
        <f t="shared" si="9"/>
        <v>-7.1854561250521405</v>
      </c>
      <c r="K23" s="1">
        <f t="shared" si="10"/>
        <v>7.1854561250521405</v>
      </c>
      <c r="L23" s="1">
        <f t="shared" si="11"/>
        <v>-12.944555491097507</v>
      </c>
      <c r="M23" s="1">
        <f t="shared" si="12"/>
        <v>-2.6107796018194449</v>
      </c>
    </row>
    <row r="24" spans="1:13">
      <c r="A24" s="1">
        <f t="shared" si="0"/>
        <v>0.25</v>
      </c>
      <c r="B24" s="1">
        <f t="shared" si="1"/>
        <v>9</v>
      </c>
      <c r="C24" s="1">
        <f t="shared" si="2"/>
        <v>0.98768834059513777</v>
      </c>
      <c r="D24" s="1">
        <f t="shared" si="3"/>
        <v>0.15643446504023087</v>
      </c>
      <c r="E24" s="1">
        <f t="shared" si="4"/>
        <v>0.98197396200668796</v>
      </c>
      <c r="F24" s="1">
        <f t="shared" si="5"/>
        <v>0.14700031243489611</v>
      </c>
      <c r="G24" s="1">
        <f t="shared" si="6"/>
        <v>-0.11881938429789377</v>
      </c>
      <c r="H24" s="1">
        <f t="shared" si="7"/>
        <v>8.5138864796241283</v>
      </c>
      <c r="I24" s="1">
        <f t="shared" si="8"/>
        <v>0.48611352037587174</v>
      </c>
      <c r="J24" s="1">
        <f t="shared" si="9"/>
        <v>-6.823970799857106</v>
      </c>
      <c r="K24" s="1">
        <f t="shared" si="10"/>
        <v>6.823970799857106</v>
      </c>
      <c r="L24" s="1">
        <f t="shared" si="11"/>
        <v>-13.013471707021242</v>
      </c>
      <c r="M24" s="1">
        <f t="shared" si="12"/>
        <v>-2.4809837732544793</v>
      </c>
    </row>
    <row r="25" spans="1:13">
      <c r="A25" s="1">
        <f t="shared" si="0"/>
        <v>0.27777777777777779</v>
      </c>
      <c r="B25" s="1">
        <f t="shared" si="1"/>
        <v>10</v>
      </c>
      <c r="C25" s="1">
        <f t="shared" si="2"/>
        <v>0.98480775301220802</v>
      </c>
      <c r="D25" s="1">
        <f t="shared" si="3"/>
        <v>0.17364817766693033</v>
      </c>
      <c r="E25" s="1">
        <f t="shared" si="4"/>
        <v>0.98015947963415362</v>
      </c>
      <c r="F25" s="1">
        <f t="shared" si="5"/>
        <v>0.16317591116653482</v>
      </c>
      <c r="G25" s="1">
        <f t="shared" si="6"/>
        <v>-0.11252118244257886</v>
      </c>
      <c r="H25" s="1">
        <f t="shared" si="7"/>
        <v>9.4518566431519631</v>
      </c>
      <c r="I25" s="1">
        <f t="shared" si="8"/>
        <v>0.54814335684803694</v>
      </c>
      <c r="J25" s="1">
        <f t="shared" si="9"/>
        <v>-6.4606711972898818</v>
      </c>
      <c r="K25" s="1">
        <f t="shared" si="10"/>
        <v>6.4606711972898818</v>
      </c>
      <c r="L25" s="1">
        <f t="shared" si="11"/>
        <v>-13.07878569242007</v>
      </c>
      <c r="M25" s="1">
        <f t="shared" si="12"/>
        <v>-2.3513034743577776</v>
      </c>
    </row>
    <row r="26" spans="1:13">
      <c r="A26" s="1">
        <f t="shared" si="0"/>
        <v>0.30555555555555552</v>
      </c>
      <c r="B26" s="1">
        <f t="shared" si="1"/>
        <v>10.999999999999998</v>
      </c>
      <c r="C26" s="1">
        <f t="shared" si="2"/>
        <v>0.98162718344766398</v>
      </c>
      <c r="D26" s="1">
        <f t="shared" ref="D26:D89" si="13">SIN(B26/180*PI())</f>
        <v>0.19080899537654478</v>
      </c>
      <c r="E26" s="1">
        <f t="shared" ref="E26:E89" si="14">C26*COS($D$3/180*PI())+D26*SIN($D$3/180*PI())*SIN($D$2/180*PI())</f>
        <v>0.97804643118910473</v>
      </c>
      <c r="F26" s="1">
        <f t="shared" ref="F26:F89" si="15">D26*COS($D$2/180*PI())</f>
        <v>0.17930180493491166</v>
      </c>
      <c r="G26" s="1">
        <f t="shared" ref="G26:G89" si="16">-C26*SIN($D$3/180*PI())+D26*COS($D$3/180*PI())*SIN($D$2/180*PI())</f>
        <v>-0.10618870554507483</v>
      </c>
      <c r="H26" s="1">
        <f t="shared" si="7"/>
        <v>10.388477657633468</v>
      </c>
      <c r="I26" s="1">
        <f t="shared" si="8"/>
        <v>0.61152234236653058</v>
      </c>
      <c r="J26" s="1">
        <f t="shared" si="9"/>
        <v>-6.0956572870486774</v>
      </c>
      <c r="K26" s="1">
        <f t="shared" si="10"/>
        <v>6.0956572870486774</v>
      </c>
      <c r="L26" s="1">
        <f t="shared" si="11"/>
        <v>-13.14050076868336</v>
      </c>
      <c r="M26" s="1">
        <f t="shared" si="12"/>
        <v>-2.2217427454784513</v>
      </c>
    </row>
    <row r="27" spans="1:13">
      <c r="A27" s="1">
        <f t="shared" si="0"/>
        <v>0.33333333333333331</v>
      </c>
      <c r="B27" s="1">
        <f t="shared" si="1"/>
        <v>12</v>
      </c>
      <c r="C27" s="1">
        <f t="shared" si="2"/>
        <v>0.97814760073380569</v>
      </c>
      <c r="D27" s="1">
        <f t="shared" si="13"/>
        <v>0.20791169081775931</v>
      </c>
      <c r="E27" s="1">
        <f t="shared" si="14"/>
        <v>0.97563546032656712</v>
      </c>
      <c r="F27" s="1">
        <f t="shared" si="15"/>
        <v>0.19537308163656975</v>
      </c>
      <c r="G27" s="1">
        <f t="shared" si="16"/>
        <v>-9.9823882539188613E-2</v>
      </c>
      <c r="H27" s="1">
        <f t="shared" si="7"/>
        <v>11.323822317321657</v>
      </c>
      <c r="I27" s="1">
        <f t="shared" si="8"/>
        <v>0.67617768267834322</v>
      </c>
      <c r="J27" s="1">
        <f t="shared" si="9"/>
        <v>-5.7290289446959193</v>
      </c>
      <c r="K27" s="1">
        <f t="shared" si="10"/>
        <v>5.7290289446959193</v>
      </c>
      <c r="L27" s="1">
        <f t="shared" si="11"/>
        <v>-13.198620324699291</v>
      </c>
      <c r="M27" s="1">
        <f t="shared" si="12"/>
        <v>-2.0923040165735358</v>
      </c>
    </row>
    <row r="28" spans="1:13">
      <c r="A28" s="1">
        <f t="shared" si="0"/>
        <v>0.3611111111111111</v>
      </c>
      <c r="B28" s="1">
        <f t="shared" si="1"/>
        <v>13</v>
      </c>
      <c r="C28" s="1">
        <f t="shared" si="2"/>
        <v>0.97437006478523525</v>
      </c>
      <c r="D28" s="1">
        <f t="shared" si="13"/>
        <v>0.22495105434386498</v>
      </c>
      <c r="E28" s="1">
        <f t="shared" si="14"/>
        <v>0.9729273014516211</v>
      </c>
      <c r="F28" s="1">
        <f t="shared" si="15"/>
        <v>0.2113848458049398</v>
      </c>
      <c r="G28" s="1">
        <f t="shared" si="16"/>
        <v>-9.3428652211665311E-2</v>
      </c>
      <c r="H28" s="1">
        <f t="shared" si="7"/>
        <v>12.257964386445567</v>
      </c>
      <c r="I28" s="1">
        <f t="shared" si="8"/>
        <v>0.74203561355443348</v>
      </c>
      <c r="J28" s="1">
        <f t="shared" si="9"/>
        <v>-5.360885950957706</v>
      </c>
      <c r="K28" s="1">
        <f t="shared" si="10"/>
        <v>5.360885950957706</v>
      </c>
      <c r="L28" s="1">
        <f t="shared" si="11"/>
        <v>-13.253147774575677</v>
      </c>
      <c r="M28" s="1">
        <f t="shared" si="12"/>
        <v>-1.9629881955498689</v>
      </c>
    </row>
    <row r="29" spans="1:13">
      <c r="A29" s="1">
        <f t="shared" si="0"/>
        <v>0.38888888888888884</v>
      </c>
      <c r="B29" s="1">
        <f t="shared" si="1"/>
        <v>13.999999999999998</v>
      </c>
      <c r="C29" s="1">
        <f t="shared" si="2"/>
        <v>0.97029572627599647</v>
      </c>
      <c r="D29" s="1">
        <f t="shared" si="13"/>
        <v>0.24192189559966767</v>
      </c>
      <c r="E29" s="1">
        <f t="shared" si="14"/>
        <v>0.96992277949569439</v>
      </c>
      <c r="F29" s="1">
        <f t="shared" si="15"/>
        <v>0.22733222010154663</v>
      </c>
      <c r="G29" s="1">
        <f t="shared" si="16"/>
        <v>-8.7004962611614681E-2</v>
      </c>
      <c r="H29" s="1">
        <f t="shared" si="7"/>
        <v>13.190978533699166</v>
      </c>
      <c r="I29" s="1">
        <f t="shared" si="8"/>
        <v>0.80902146630083216</v>
      </c>
      <c r="J29" s="1">
        <f t="shared" si="9"/>
        <v>-4.9913279921281442</v>
      </c>
      <c r="K29" s="1">
        <f t="shared" si="10"/>
        <v>4.9913279921281442</v>
      </c>
      <c r="L29" s="1">
        <f t="shared" si="11"/>
        <v>-13.304086517864228</v>
      </c>
      <c r="M29" s="1">
        <f t="shared" si="12"/>
        <v>-1.8337947583878389</v>
      </c>
    </row>
    <row r="30" spans="1:13">
      <c r="A30" s="1">
        <f t="shared" si="0"/>
        <v>0.41666666666666663</v>
      </c>
      <c r="B30" s="1">
        <f t="shared" si="1"/>
        <v>14.999999999999998</v>
      </c>
      <c r="C30" s="1">
        <f t="shared" si="2"/>
        <v>0.96592582628906831</v>
      </c>
      <c r="D30" s="1">
        <f t="shared" si="13"/>
        <v>0.25881904510252074</v>
      </c>
      <c r="E30" s="1">
        <f t="shared" si="14"/>
        <v>0.96662280966528036</v>
      </c>
      <c r="F30" s="1">
        <f t="shared" si="15"/>
        <v>0.24321034680169396</v>
      </c>
      <c r="G30" s="1">
        <f t="shared" si="16"/>
        <v>-8.0554770457116565E-2</v>
      </c>
      <c r="H30" s="1">
        <f t="shared" si="7"/>
        <v>14.122940267770831</v>
      </c>
      <c r="I30" s="1">
        <f t="shared" si="8"/>
        <v>0.87705973222916711</v>
      </c>
      <c r="J30" s="1">
        <f t="shared" si="9"/>
        <v>-4.6204546615097968</v>
      </c>
      <c r="K30" s="1">
        <f t="shared" si="10"/>
        <v>4.6204546615097968</v>
      </c>
      <c r="L30" s="1">
        <f t="shared" si="11"/>
        <v>-13.351439902260505</v>
      </c>
      <c r="M30" s="1">
        <f t="shared" si="12"/>
        <v>-1.7047218382659963</v>
      </c>
    </row>
    <row r="31" spans="1:13">
      <c r="A31" s="1">
        <f t="shared" si="0"/>
        <v>0.44444444444444442</v>
      </c>
      <c r="B31" s="1">
        <f t="shared" si="1"/>
        <v>16</v>
      </c>
      <c r="C31" s="1">
        <f t="shared" si="2"/>
        <v>0.96126169593831889</v>
      </c>
      <c r="D31" s="1">
        <f t="shared" si="13"/>
        <v>0.27563735581699916</v>
      </c>
      <c r="E31" s="1">
        <f t="shared" si="14"/>
        <v>0.96302839716315702</v>
      </c>
      <c r="F31" s="1">
        <f t="shared" si="15"/>
        <v>0.25901438927417392</v>
      </c>
      <c r="G31" s="1">
        <f t="shared" si="16"/>
        <v>-7.4080040539185599E-2</v>
      </c>
      <c r="H31" s="1">
        <f t="shared" si="7"/>
        <v>15.053925873872622</v>
      </c>
      <c r="I31" s="1">
        <f t="shared" si="8"/>
        <v>0.94607412612737818</v>
      </c>
      <c r="J31" s="1">
        <f t="shared" si="9"/>
        <v>-4.2483654618213116</v>
      </c>
      <c r="K31" s="1">
        <f t="shared" si="10"/>
        <v>4.2483654618213116</v>
      </c>
      <c r="L31" s="1">
        <f t="shared" si="11"/>
        <v>-13.395211188785467</v>
      </c>
      <c r="M31" s="1">
        <f t="shared" si="12"/>
        <v>-1.5757663148986154</v>
      </c>
    </row>
    <row r="32" spans="1:13">
      <c r="A32" s="1">
        <f t="shared" si="0"/>
        <v>0.47222222222222221</v>
      </c>
      <c r="B32" s="1">
        <f t="shared" si="1"/>
        <v>17</v>
      </c>
      <c r="C32" s="1">
        <f t="shared" si="2"/>
        <v>0.95630475596303544</v>
      </c>
      <c r="D32" s="1">
        <f t="shared" si="13"/>
        <v>0.29237170472273671</v>
      </c>
      <c r="E32" s="1">
        <f t="shared" si="14"/>
        <v>0.95914063688219198</v>
      </c>
      <c r="F32" s="1">
        <f t="shared" si="15"/>
        <v>0.27473953345455221</v>
      </c>
      <c r="G32" s="1">
        <f t="shared" si="16"/>
        <v>-6.758274512327693E-2</v>
      </c>
      <c r="H32" s="1">
        <f t="shared" si="7"/>
        <v>15.984012351223072</v>
      </c>
      <c r="I32" s="1">
        <f t="shared" si="8"/>
        <v>1.0159876487769282</v>
      </c>
      <c r="J32" s="1">
        <f t="shared" si="9"/>
        <v>-3.875159808503609</v>
      </c>
      <c r="K32" s="1">
        <f t="shared" si="10"/>
        <v>3.875159808503609</v>
      </c>
      <c r="L32" s="1">
        <f t="shared" si="11"/>
        <v>-13.435403519437294</v>
      </c>
      <c r="M32" s="1">
        <f t="shared" si="12"/>
        <v>-1.4469239034657733</v>
      </c>
    </row>
    <row r="33" spans="1:13">
      <c r="A33" s="1">
        <f t="shared" si="0"/>
        <v>0.5</v>
      </c>
      <c r="B33" s="1">
        <f t="shared" si="1"/>
        <v>18</v>
      </c>
      <c r="C33" s="1">
        <f t="shared" si="2"/>
        <v>0.95105651629515353</v>
      </c>
      <c r="D33" s="1">
        <f t="shared" si="13"/>
        <v>0.3090169943749474</v>
      </c>
      <c r="E33" s="1">
        <f t="shared" si="14"/>
        <v>0.95496071307182884</v>
      </c>
      <c r="F33" s="1">
        <f t="shared" si="15"/>
        <v>0.29038098931157863</v>
      </c>
      <c r="G33" s="1">
        <f t="shared" si="16"/>
        <v>-6.1064863348514964E-2</v>
      </c>
      <c r="H33" s="1">
        <f t="shared" si="7"/>
        <v>16.91327735143161</v>
      </c>
      <c r="I33" s="1">
        <f t="shared" si="8"/>
        <v>1.0867226485683901</v>
      </c>
      <c r="J33" s="1">
        <f t="shared" si="9"/>
        <v>-3.5009370338540799</v>
      </c>
      <c r="K33" s="1">
        <f t="shared" si="10"/>
        <v>3.5009370338540799</v>
      </c>
      <c r="L33" s="1">
        <f t="shared" si="11"/>
        <v>-13.472019887383045</v>
      </c>
      <c r="M33" s="1">
        <f t="shared" si="12"/>
        <v>-1.3181892460470266</v>
      </c>
    </row>
    <row r="34" spans="1:13">
      <c r="A34" s="1">
        <f t="shared" si="0"/>
        <v>0.52777777777777779</v>
      </c>
      <c r="B34" s="1">
        <f t="shared" si="1"/>
        <v>19</v>
      </c>
      <c r="C34" s="1">
        <f t="shared" si="2"/>
        <v>0.94551857559931685</v>
      </c>
      <c r="D34" s="1">
        <f t="shared" si="13"/>
        <v>0.3255681544571567</v>
      </c>
      <c r="E34" s="1">
        <f t="shared" si="14"/>
        <v>0.95048989897735192</v>
      </c>
      <c r="F34" s="1">
        <f t="shared" si="15"/>
        <v>0.30593399230627699</v>
      </c>
      <c r="G34" s="1">
        <f t="shared" si="16"/>
        <v>-5.4528380624828426E-2</v>
      </c>
      <c r="H34" s="1">
        <f t="shared" si="7"/>
        <v>17.841799117728172</v>
      </c>
      <c r="I34" s="1">
        <f t="shared" si="8"/>
        <v>1.1582008822718279</v>
      </c>
      <c r="J34" s="1">
        <f t="shared" si="9"/>
        <v>-3.125796391923203</v>
      </c>
      <c r="K34" s="1">
        <f t="shared" si="10"/>
        <v>3.125796391923203</v>
      </c>
      <c r="L34" s="1">
        <f t="shared" si="11"/>
        <v>-13.505063109511569</v>
      </c>
      <c r="M34" s="1">
        <f t="shared" si="12"/>
        <v>-1.1895559966268863</v>
      </c>
    </row>
    <row r="35" spans="1:13">
      <c r="A35" s="1">
        <f t="shared" si="0"/>
        <v>0.55555555555555558</v>
      </c>
      <c r="B35" s="1">
        <f t="shared" si="1"/>
        <v>20</v>
      </c>
      <c r="C35" s="1">
        <f t="shared" si="2"/>
        <v>0.93969262078590843</v>
      </c>
      <c r="D35" s="1">
        <f t="shared" si="13"/>
        <v>0.34202014332566871</v>
      </c>
      <c r="E35" s="1">
        <f t="shared" si="14"/>
        <v>0.94572955645204404</v>
      </c>
      <c r="F35" s="1">
        <f t="shared" si="15"/>
        <v>0.32139380484326968</v>
      </c>
      <c r="G35" s="1">
        <f t="shared" si="16"/>
        <v>-4.79752880281753E-2</v>
      </c>
      <c r="H35" s="1">
        <f t="shared" si="7"/>
        <v>18.769656424976951</v>
      </c>
      <c r="I35" s="1">
        <f t="shared" si="8"/>
        <v>1.2303435750230491</v>
      </c>
      <c r="J35" s="1">
        <f t="shared" si="9"/>
        <v>-2.7498370641027554</v>
      </c>
      <c r="K35" s="1">
        <f t="shared" si="10"/>
        <v>2.7498370641027554</v>
      </c>
      <c r="L35" s="1">
        <f t="shared" si="11"/>
        <v>-13.534535801536114</v>
      </c>
      <c r="M35" s="1">
        <f t="shared" si="12"/>
        <v>-1.061016912883602</v>
      </c>
    </row>
    <row r="36" spans="1:13">
      <c r="A36" s="1">
        <f t="shared" si="0"/>
        <v>0.58333333333333326</v>
      </c>
      <c r="B36" s="1">
        <f t="shared" si="1"/>
        <v>20.999999999999996</v>
      </c>
      <c r="C36" s="1">
        <f t="shared" si="2"/>
        <v>0.93358042649720174</v>
      </c>
      <c r="D36" s="1">
        <f t="shared" si="13"/>
        <v>0.35836794954530016</v>
      </c>
      <c r="E36" s="1">
        <f t="shared" si="14"/>
        <v>0.94068113554235278</v>
      </c>
      <c r="F36" s="1">
        <f t="shared" si="15"/>
        <v>0.33675571771389529</v>
      </c>
      <c r="G36" s="1">
        <f t="shared" si="16"/>
        <v>-4.1407581694041753E-2</v>
      </c>
      <c r="H36" s="1">
        <f t="shared" si="7"/>
        <v>19.696928520409347</v>
      </c>
      <c r="I36" s="1">
        <f t="shared" si="8"/>
        <v>1.3030714795906491</v>
      </c>
      <c r="J36" s="1">
        <f t="shared" si="9"/>
        <v>-2.373158165337915</v>
      </c>
      <c r="K36" s="1">
        <f t="shared" si="10"/>
        <v>2.373158165337915</v>
      </c>
      <c r="L36" s="1">
        <f t="shared" si="11"/>
        <v>-13.560440355534254</v>
      </c>
      <c r="M36" s="1">
        <f t="shared" si="12"/>
        <v>-0.93256394393305442</v>
      </c>
    </row>
    <row r="37" spans="1:13">
      <c r="A37" s="1">
        <f t="shared" si="0"/>
        <v>0.61111111111111105</v>
      </c>
      <c r="B37" s="1">
        <f t="shared" si="1"/>
        <v>21.999999999999996</v>
      </c>
      <c r="C37" s="1">
        <f t="shared" si="2"/>
        <v>0.92718385456678742</v>
      </c>
      <c r="D37" s="1">
        <f t="shared" si="13"/>
        <v>0.37460659341591196</v>
      </c>
      <c r="E37" s="1">
        <f t="shared" si="14"/>
        <v>0.93534617404619269</v>
      </c>
      <c r="F37" s="1">
        <f t="shared" si="15"/>
        <v>0.35201505153067952</v>
      </c>
      <c r="G37" s="1">
        <f t="shared" si="16"/>
        <v>-3.4827262209399912E-2</v>
      </c>
      <c r="H37" s="1">
        <f t="shared" si="7"/>
        <v>20.623695065007595</v>
      </c>
      <c r="I37" s="1">
        <f t="shared" si="8"/>
        <v>1.376304934992401</v>
      </c>
      <c r="J37" s="1">
        <f t="shared" si="9"/>
        <v>-1.9958587508942403</v>
      </c>
      <c r="K37" s="1">
        <f t="shared" si="10"/>
        <v>1.9958587508942403</v>
      </c>
      <c r="L37" s="1">
        <f t="shared" si="11"/>
        <v>-13.582778919972291</v>
      </c>
      <c r="M37" s="1">
        <f t="shared" si="12"/>
        <v>-0.80418831976933802</v>
      </c>
    </row>
    <row r="38" spans="1:13">
      <c r="A38" s="1">
        <f t="shared" si="0"/>
        <v>0.63888888888888884</v>
      </c>
      <c r="B38" s="1">
        <f t="shared" si="1"/>
        <v>23</v>
      </c>
      <c r="C38" s="1">
        <f t="shared" si="2"/>
        <v>0.92050485345244037</v>
      </c>
      <c r="D38" s="1">
        <f t="shared" si="13"/>
        <v>0.39073112848927372</v>
      </c>
      <c r="E38" s="1">
        <f t="shared" si="14"/>
        <v>0.92972629704451626</v>
      </c>
      <c r="F38" s="1">
        <f t="shared" si="15"/>
        <v>0.36716715815272116</v>
      </c>
      <c r="G38" s="1">
        <f t="shared" si="16"/>
        <v>-2.8236334003309826E-2</v>
      </c>
      <c r="H38" s="1">
        <f t="shared" si="7"/>
        <v>21.550036075467467</v>
      </c>
      <c r="I38" s="1">
        <f t="shared" si="8"/>
        <v>1.4499639245325326</v>
      </c>
      <c r="J38" s="1">
        <f t="shared" si="9"/>
        <v>-1.6180378236166446</v>
      </c>
      <c r="K38" s="1">
        <f t="shared" si="10"/>
        <v>1.6180378236166446</v>
      </c>
      <c r="L38" s="1">
        <f t="shared" si="11"/>
        <v>-13.601553381993444</v>
      </c>
      <c r="M38" s="1">
        <f t="shared" si="12"/>
        <v>-0.67588063276149057</v>
      </c>
    </row>
    <row r="39" spans="1:13">
      <c r="A39" s="1">
        <f t="shared" si="0"/>
        <v>0.66666666666666663</v>
      </c>
      <c r="B39" s="1">
        <f t="shared" si="1"/>
        <v>24</v>
      </c>
      <c r="C39" s="1">
        <f t="shared" si="2"/>
        <v>0.91354545764260087</v>
      </c>
      <c r="D39" s="1">
        <f t="shared" si="13"/>
        <v>0.40673664307580015</v>
      </c>
      <c r="E39" s="1">
        <f t="shared" si="14"/>
        <v>0.92382321640629916</v>
      </c>
      <c r="F39" s="1">
        <f t="shared" si="15"/>
        <v>0.38220742210156128</v>
      </c>
      <c r="G39" s="1">
        <f t="shared" si="16"/>
        <v>-2.1636804736350823E-2</v>
      </c>
      <c r="H39" s="1">
        <f t="shared" si="7"/>
        <v>22.476031866665668</v>
      </c>
      <c r="I39" s="1">
        <f t="shared" si="8"/>
        <v>1.523968133334332</v>
      </c>
      <c r="J39" s="1">
        <f t="shared" si="9"/>
        <v>-1.2397943416048918</v>
      </c>
      <c r="K39" s="1">
        <f t="shared" si="10"/>
        <v>1.2397943416048918</v>
      </c>
      <c r="L39" s="1">
        <f t="shared" si="11"/>
        <v>-13.616765352423103</v>
      </c>
      <c r="M39" s="1">
        <f t="shared" si="12"/>
        <v>-0.54763093546772978</v>
      </c>
    </row>
    <row r="40" spans="1:13">
      <c r="A40" s="1">
        <f t="shared" si="0"/>
        <v>0.69444444444444442</v>
      </c>
      <c r="B40" s="1">
        <f t="shared" si="1"/>
        <v>25</v>
      </c>
      <c r="C40" s="1">
        <f t="shared" si="2"/>
        <v>0.90630778703664994</v>
      </c>
      <c r="D40" s="1">
        <f t="shared" si="13"/>
        <v>0.42261826174069944</v>
      </c>
      <c r="E40" s="1">
        <f t="shared" si="14"/>
        <v>0.9176387302670882</v>
      </c>
      <c r="F40" s="1">
        <f t="shared" si="15"/>
        <v>0.39713126196710286</v>
      </c>
      <c r="G40" s="1">
        <f t="shared" si="16"/>
        <v>-1.503068468906868E-2</v>
      </c>
      <c r="H40" s="1">
        <f t="shared" si="7"/>
        <v>23.401762994555206</v>
      </c>
      <c r="I40" s="1">
        <f t="shared" si="8"/>
        <v>1.5982370054447941</v>
      </c>
      <c r="J40" s="1">
        <f t="shared" si="9"/>
        <v>-0.86122722624450987</v>
      </c>
      <c r="K40" s="1">
        <f t="shared" si="10"/>
        <v>0.86122722624450987</v>
      </c>
      <c r="L40" s="1">
        <f t="shared" si="11"/>
        <v>-13.628416152973749</v>
      </c>
      <c r="M40" s="1">
        <f t="shared" si="12"/>
        <v>-0.41942881982324565</v>
      </c>
    </row>
    <row r="41" spans="1:13">
      <c r="A41" s="1">
        <f t="shared" si="0"/>
        <v>0.72222222222222221</v>
      </c>
      <c r="B41" s="1">
        <f t="shared" si="1"/>
        <v>26</v>
      </c>
      <c r="C41" s="1">
        <f t="shared" si="2"/>
        <v>0.89879404629916704</v>
      </c>
      <c r="D41" s="1">
        <f t="shared" si="13"/>
        <v>0.4383711467890774</v>
      </c>
      <c r="E41" s="1">
        <f t="shared" si="14"/>
        <v>0.91117472248127218</v>
      </c>
      <c r="F41" s="1">
        <f t="shared" si="15"/>
        <v>0.4119341318031523</v>
      </c>
      <c r="G41" s="1">
        <f t="shared" si="16"/>
        <v>-8.4199861496247752E-3</v>
      </c>
      <c r="H41" s="1">
        <f t="shared" si="7"/>
        <v>24.327310199410036</v>
      </c>
      <c r="I41" s="1">
        <f t="shared" si="8"/>
        <v>1.6726898005899642</v>
      </c>
      <c r="J41" s="1">
        <f t="shared" si="9"/>
        <v>-0.48243537052292151</v>
      </c>
      <c r="K41" s="1">
        <f t="shared" si="10"/>
        <v>0.48243537052292151</v>
      </c>
      <c r="L41" s="1">
        <f t="shared" si="11"/>
        <v>-13.636506805977181</v>
      </c>
      <c r="M41" s="1">
        <f t="shared" si="12"/>
        <v>-0.29126350812354929</v>
      </c>
    </row>
    <row r="42" spans="1:13">
      <c r="A42" s="1">
        <f t="shared" si="0"/>
        <v>0.75</v>
      </c>
      <c r="B42" s="1">
        <f t="shared" si="1"/>
        <v>27</v>
      </c>
      <c r="C42" s="1">
        <f t="shared" si="2"/>
        <v>0.8910065241883679</v>
      </c>
      <c r="D42" s="1">
        <f t="shared" si="13"/>
        <v>0.4539904997395468</v>
      </c>
      <c r="E42" s="1">
        <f t="shared" si="14"/>
        <v>0.90443316204824042</v>
      </c>
      <c r="F42" s="1">
        <f t="shared" si="15"/>
        <v>0.426611522512159</v>
      </c>
      <c r="G42" s="1">
        <f t="shared" si="16"/>
        <v>-1.8067228008334379E-3</v>
      </c>
      <c r="H42" s="1">
        <f t="shared" si="7"/>
        <v>25.252754349338879</v>
      </c>
      <c r="I42" s="1">
        <f t="shared" si="8"/>
        <v>1.7472456506611209</v>
      </c>
      <c r="J42" s="1">
        <f t="shared" si="9"/>
        <v>-0.10351764758595237</v>
      </c>
      <c r="K42" s="1">
        <f t="shared" si="10"/>
        <v>0.10351764758595237</v>
      </c>
      <c r="L42" s="1">
        <f t="shared" si="11"/>
        <v>-13.641038025730889</v>
      </c>
      <c r="M42" s="1">
        <f t="shared" si="12"/>
        <v>-0.16312391113351055</v>
      </c>
    </row>
    <row r="43" spans="1:13">
      <c r="A43" s="1">
        <f t="shared" si="0"/>
        <v>0.77777777777777768</v>
      </c>
      <c r="B43" s="1">
        <f t="shared" si="1"/>
        <v>27.999999999999996</v>
      </c>
      <c r="C43" s="1">
        <f t="shared" si="2"/>
        <v>0.88294759285892699</v>
      </c>
      <c r="D43" s="1">
        <f t="shared" si="13"/>
        <v>0.46947156278589069</v>
      </c>
      <c r="E43" s="1">
        <f t="shared" si="14"/>
        <v>0.89741610251260795</v>
      </c>
      <c r="F43" s="1">
        <f t="shared" si="15"/>
        <v>0.44115896321872977</v>
      </c>
      <c r="G43" s="1">
        <f t="shared" si="16"/>
        <v>4.8070908932251466E-3</v>
      </c>
      <c r="H43" s="1">
        <f t="shared" si="7"/>
        <v>26.178176383986518</v>
      </c>
      <c r="I43" s="1">
        <f t="shared" si="8"/>
        <v>1.8218236160134786</v>
      </c>
      <c r="J43" s="1">
        <f t="shared" si="9"/>
        <v>0.27542708070318284</v>
      </c>
      <c r="K43" s="1">
        <f t="shared" si="10"/>
        <v>-0.27542708070318284</v>
      </c>
      <c r="L43" s="1">
        <f t="shared" si="11"/>
        <v>-13.642010218408869</v>
      </c>
      <c r="M43" s="1">
        <f t="shared" si="12"/>
        <v>-3.4998936407255599E-2</v>
      </c>
    </row>
    <row r="44" spans="1:13">
      <c r="A44" s="1">
        <f t="shared" si="0"/>
        <v>0.80555555555555547</v>
      </c>
      <c r="B44" s="1">
        <f t="shared" si="1"/>
        <v>28.999999999999996</v>
      </c>
      <c r="C44" s="1">
        <f t="shared" si="2"/>
        <v>0.87461970713939585</v>
      </c>
      <c r="D44" s="1">
        <f t="shared" si="13"/>
        <v>0.48480962024633695</v>
      </c>
      <c r="E44" s="1">
        <f t="shared" si="14"/>
        <v>0.89012568133868519</v>
      </c>
      <c r="F44" s="1">
        <f t="shared" si="15"/>
        <v>0.45557202263150137</v>
      </c>
      <c r="G44" s="1">
        <f t="shared" si="16"/>
        <v>1.1419440300830308E-2</v>
      </c>
      <c r="H44" s="1">
        <f t="shared" si="7"/>
        <v>27.103657258340629</v>
      </c>
      <c r="I44" s="1">
        <f t="shared" si="8"/>
        <v>1.8963427416593674</v>
      </c>
      <c r="J44" s="1">
        <f t="shared" si="9"/>
        <v>0.65429995468314184</v>
      </c>
      <c r="K44" s="1">
        <f t="shared" si="10"/>
        <v>-0.65429995468314184</v>
      </c>
      <c r="L44" s="1">
        <f t="shared" si="11"/>
        <v>-13.639423463278526</v>
      </c>
      <c r="M44" s="1">
        <f t="shared" si="12"/>
        <v>9.3123184692352368E-2</v>
      </c>
    </row>
    <row r="45" spans="1:13">
      <c r="A45" s="1">
        <f t="shared" si="0"/>
        <v>0.83333333333333326</v>
      </c>
      <c r="B45" s="4">
        <f t="shared" si="1"/>
        <v>29.999999999999996</v>
      </c>
      <c r="C45" s="4">
        <f t="shared" si="2"/>
        <v>0.86602540378443871</v>
      </c>
      <c r="D45" s="4">
        <f t="shared" si="13"/>
        <v>0.49999999999999994</v>
      </c>
      <c r="E45" s="4">
        <f t="shared" si="14"/>
        <v>0.8825641192593856</v>
      </c>
      <c r="F45" s="4">
        <f t="shared" si="15"/>
        <v>0.46984631039295416</v>
      </c>
      <c r="G45" s="4">
        <f t="shared" si="16"/>
        <v>1.8028311236297251E-2</v>
      </c>
      <c r="H45" s="4">
        <f t="shared" si="7"/>
        <v>28.029277886561101</v>
      </c>
      <c r="I45" s="4">
        <f t="shared" si="8"/>
        <v>1.9707221134388959</v>
      </c>
      <c r="J45" s="4">
        <f t="shared" si="9"/>
        <v>1.0330021084704888</v>
      </c>
      <c r="K45" s="1">
        <f t="shared" si="10"/>
        <v>-1.0330021084704888</v>
      </c>
      <c r="L45" s="1">
        <f t="shared" si="11"/>
        <v>-13.63327753634449</v>
      </c>
      <c r="M45" s="1">
        <f t="shared" si="12"/>
        <v>0.22125336962527342</v>
      </c>
    </row>
    <row r="46" spans="1:13">
      <c r="A46" s="1">
        <f t="shared" si="0"/>
        <v>0.86111111111111105</v>
      </c>
      <c r="B46" s="1">
        <f t="shared" si="1"/>
        <v>30.999999999999996</v>
      </c>
      <c r="C46" s="1">
        <f t="shared" si="2"/>
        <v>0.85716730070211233</v>
      </c>
      <c r="D46" s="1">
        <f t="shared" si="13"/>
        <v>0.51503807491005404</v>
      </c>
      <c r="E46" s="1">
        <f t="shared" si="14"/>
        <v>0.87473371959976898</v>
      </c>
      <c r="F46" s="1">
        <f t="shared" si="15"/>
        <v>0.4839774784167577</v>
      </c>
      <c r="G46" s="1">
        <f t="shared" si="16"/>
        <v>2.4631690573517384E-2</v>
      </c>
      <c r="H46" s="1">
        <f t="shared" si="7"/>
        <v>28.95511908574926</v>
      </c>
      <c r="I46" s="1">
        <f t="shared" si="8"/>
        <v>2.0448809142507365</v>
      </c>
      <c r="J46" s="1">
        <f t="shared" si="9"/>
        <v>1.4114346609949318</v>
      </c>
      <c r="K46" s="1">
        <f t="shared" si="10"/>
        <v>-1.4114346609949318</v>
      </c>
      <c r="L46" s="1">
        <f t="shared" si="11"/>
        <v>-13.623571890879948</v>
      </c>
      <c r="M46" s="1">
        <f t="shared" si="12"/>
        <v>0.34940323672353202</v>
      </c>
    </row>
    <row r="47" spans="1:13">
      <c r="A47" s="1">
        <f t="shared" si="0"/>
        <v>0.88888888888888884</v>
      </c>
      <c r="B47" s="1">
        <f t="shared" si="1"/>
        <v>32</v>
      </c>
      <c r="C47" s="1">
        <f t="shared" si="2"/>
        <v>0.84804809615642596</v>
      </c>
      <c r="D47" s="1">
        <f t="shared" si="13"/>
        <v>0.5299192642332049</v>
      </c>
      <c r="E47" s="1">
        <f t="shared" si="14"/>
        <v>0.86663686757542635</v>
      </c>
      <c r="F47" s="1">
        <f t="shared" si="15"/>
        <v>0.4979612222122406</v>
      </c>
      <c r="G47" s="1">
        <f t="shared" si="16"/>
        <v>3.1227566859176437E-2</v>
      </c>
      <c r="H47" s="1">
        <f t="shared" si="7"/>
        <v>29.881261519574295</v>
      </c>
      <c r="I47" s="1">
        <f t="shared" si="8"/>
        <v>2.118738480425705</v>
      </c>
      <c r="J47" s="1">
        <f t="shared" si="9"/>
        <v>1.7894987074318627</v>
      </c>
      <c r="K47" s="1">
        <f t="shared" si="10"/>
        <v>-1.7894987074318627</v>
      </c>
      <c r="L47" s="1">
        <f t="shared" si="11"/>
        <v>-13.610305671729513</v>
      </c>
      <c r="M47" s="1">
        <f t="shared" si="12"/>
        <v>0.47758388941564078</v>
      </c>
    </row>
    <row r="48" spans="1:13">
      <c r="A48" s="1">
        <f t="shared" si="0"/>
        <v>0.91666666666666663</v>
      </c>
      <c r="B48" s="1">
        <f t="shared" si="1"/>
        <v>33</v>
      </c>
      <c r="C48" s="1">
        <f t="shared" si="2"/>
        <v>0.83867056794542405</v>
      </c>
      <c r="D48" s="1">
        <f t="shared" si="13"/>
        <v>0.54463903501502697</v>
      </c>
      <c r="E48" s="1">
        <f t="shared" si="14"/>
        <v>0.85827602956592053</v>
      </c>
      <c r="F48" s="1">
        <f t="shared" si="15"/>
        <v>0.51179328219557885</v>
      </c>
      <c r="G48" s="1">
        <f t="shared" si="16"/>
        <v>3.7813930925461814E-2</v>
      </c>
      <c r="H48" s="1">
        <f t="shared" si="7"/>
        <v>30.807785641674922</v>
      </c>
      <c r="I48" s="1">
        <f t="shared" si="8"/>
        <v>2.1922143583250779</v>
      </c>
      <c r="J48" s="1">
        <f t="shared" si="9"/>
        <v>2.1670953107543078</v>
      </c>
      <c r="K48" s="1">
        <f t="shared" si="10"/>
        <v>-2.1670953107543078</v>
      </c>
      <c r="L48" s="1">
        <f t="shared" si="11"/>
        <v>-13.593477719608027</v>
      </c>
      <c r="M48" s="1">
        <f t="shared" si="12"/>
        <v>0.6058062763735208</v>
      </c>
    </row>
    <row r="49" spans="1:13">
      <c r="A49" s="1">
        <f t="shared" si="0"/>
        <v>0.94444444444444442</v>
      </c>
      <c r="B49" s="1">
        <f t="shared" si="1"/>
        <v>34</v>
      </c>
      <c r="C49" s="1">
        <f t="shared" si="2"/>
        <v>0.82903757255504174</v>
      </c>
      <c r="D49" s="1">
        <f t="shared" si="13"/>
        <v>0.55919290347074679</v>
      </c>
      <c r="E49" s="1">
        <f t="shared" si="14"/>
        <v>0.84965375236350238</v>
      </c>
      <c r="F49" s="1">
        <f t="shared" si="15"/>
        <v>0.52546944498730752</v>
      </c>
      <c r="G49" s="1">
        <f t="shared" si="16"/>
        <v>4.4388776502075594E-2</v>
      </c>
      <c r="H49" s="1">
        <f t="shared" si="7"/>
        <v>31.734771638755472</v>
      </c>
      <c r="I49" s="1">
        <f t="shared" si="8"/>
        <v>2.2652283612445281</v>
      </c>
      <c r="J49" s="1">
        <f t="shared" si="9"/>
        <v>2.5441254935396929</v>
      </c>
      <c r="K49" s="1">
        <f t="shared" si="10"/>
        <v>-2.5441254935396929</v>
      </c>
      <c r="L49" s="1">
        <f t="shared" si="11"/>
        <v>-13.573086580273861</v>
      </c>
      <c r="M49" s="1">
        <f t="shared" si="12"/>
        <v>0.73408101602996112</v>
      </c>
    </row>
    <row r="50" spans="1:13">
      <c r="A50" s="1">
        <f t="shared" si="0"/>
        <v>0.97222222222222221</v>
      </c>
      <c r="B50" s="1">
        <f t="shared" si="1"/>
        <v>35</v>
      </c>
      <c r="C50" s="1">
        <f t="shared" si="2"/>
        <v>0.8191520442889918</v>
      </c>
      <c r="D50" s="1">
        <f t="shared" si="13"/>
        <v>0.57357643635104605</v>
      </c>
      <c r="E50" s="1">
        <f t="shared" si="14"/>
        <v>0.8407726623973335</v>
      </c>
      <c r="F50" s="1">
        <f t="shared" si="15"/>
        <v>0.53898554469575621</v>
      </c>
      <c r="G50" s="1">
        <f t="shared" si="16"/>
        <v>5.0950100827363037E-2</v>
      </c>
      <c r="H50" s="1">
        <f t="shared" si="7"/>
        <v>32.662299373296776</v>
      </c>
      <c r="I50" s="1">
        <f t="shared" si="8"/>
        <v>2.3377006267032243</v>
      </c>
      <c r="J50" s="1">
        <f t="shared" si="9"/>
        <v>2.9204902300895701</v>
      </c>
      <c r="K50" s="1">
        <f t="shared" si="10"/>
        <v>-2.9204902300895701</v>
      </c>
      <c r="L50" s="1">
        <f t="shared" si="11"/>
        <v>-13.54913051579558</v>
      </c>
      <c r="M50" s="1">
        <f t="shared" si="12"/>
        <v>0.86241832121810091</v>
      </c>
    </row>
    <row r="51" spans="1:13">
      <c r="A51" s="1">
        <f t="shared" si="0"/>
        <v>1</v>
      </c>
      <c r="B51" s="1">
        <f t="shared" si="1"/>
        <v>36</v>
      </c>
      <c r="C51" s="1">
        <f t="shared" si="2"/>
        <v>0.80901699437494745</v>
      </c>
      <c r="D51" s="1">
        <f t="shared" si="13"/>
        <v>0.58778525229247314</v>
      </c>
      <c r="E51" s="1">
        <f t="shared" si="14"/>
        <v>0.83163546493345064</v>
      </c>
      <c r="F51" s="1">
        <f t="shared" si="15"/>
        <v>0.55233746418602048</v>
      </c>
      <c r="G51" s="1">
        <f t="shared" si="16"/>
        <v>5.7495905258373836E-2</v>
      </c>
      <c r="H51" s="1">
        <f t="shared" si="7"/>
        <v>33.590448325803926</v>
      </c>
      <c r="I51" s="1">
        <f t="shared" si="8"/>
        <v>2.4095516741960736</v>
      </c>
      <c r="J51" s="1">
        <f t="shared" si="9"/>
        <v>3.2960904389353072</v>
      </c>
      <c r="K51" s="1">
        <f t="shared" si="10"/>
        <v>-3.2960904389353072</v>
      </c>
      <c r="L51" s="1">
        <f t="shared" si="11"/>
        <v>-13.521607518446535</v>
      </c>
      <c r="M51" s="1">
        <f t="shared" si="12"/>
        <v>0.9908279045656343</v>
      </c>
    </row>
    <row r="52" spans="1:13">
      <c r="A52" s="1">
        <f t="shared" si="0"/>
        <v>1.0277777777777777</v>
      </c>
      <c r="B52" s="1">
        <f t="shared" si="1"/>
        <v>37</v>
      </c>
      <c r="C52" s="1">
        <f t="shared" si="2"/>
        <v>0.79863551004729283</v>
      </c>
      <c r="D52" s="1">
        <f t="shared" si="13"/>
        <v>0.60181502315204827</v>
      </c>
      <c r="E52" s="1">
        <f t="shared" si="14"/>
        <v>0.82224494325071551</v>
      </c>
      <c r="F52" s="1">
        <f t="shared" si="15"/>
        <v>0.56552113633408041</v>
      </c>
      <c r="G52" s="1">
        <f t="shared" si="16"/>
        <v>6.4024195879667567E-2</v>
      </c>
      <c r="H52" s="1">
        <f t="shared" si="7"/>
        <v>34.51929753651531</v>
      </c>
      <c r="I52" s="1">
        <f t="shared" si="8"/>
        <v>2.4807024634846897</v>
      </c>
      <c r="J52" s="1">
        <f t="shared" si="9"/>
        <v>3.6708269757944283</v>
      </c>
      <c r="K52" s="1">
        <f t="shared" si="10"/>
        <v>-3.6708269757944283</v>
      </c>
      <c r="L52" s="1">
        <f t="shared" si="11"/>
        <v>-13.49051532692836</v>
      </c>
      <c r="M52" s="1">
        <f t="shared" si="12"/>
        <v>1.1193188946542918</v>
      </c>
    </row>
    <row r="53" spans="1:13">
      <c r="A53" s="1">
        <f t="shared" si="0"/>
        <v>1.0555555555555556</v>
      </c>
      <c r="B53" s="1">
        <f t="shared" si="1"/>
        <v>38</v>
      </c>
      <c r="C53" s="1">
        <f t="shared" si="2"/>
        <v>0.78801075360672201</v>
      </c>
      <c r="D53" s="1">
        <f t="shared" si="13"/>
        <v>0.61566147532565829</v>
      </c>
      <c r="E53" s="1">
        <f t="shared" si="14"/>
        <v>0.81260395779300065</v>
      </c>
      <c r="F53" s="1">
        <f t="shared" si="15"/>
        <v>0.57853254526568676</v>
      </c>
      <c r="G53" s="1">
        <f t="shared" si="16"/>
        <v>7.0532984110680014E-2</v>
      </c>
      <c r="H53" s="1">
        <f t="shared" si="7"/>
        <v>35.448925546499872</v>
      </c>
      <c r="I53" s="1">
        <f t="shared" si="8"/>
        <v>2.551074453500128</v>
      </c>
      <c r="J53" s="1">
        <f t="shared" si="9"/>
        <v>4.0446006270471173</v>
      </c>
      <c r="K53" s="1">
        <f t="shared" si="10"/>
        <v>-4.0446006270471173</v>
      </c>
      <c r="L53" s="1">
        <f t="shared" si="11"/>
        <v>-13.455851445096805</v>
      </c>
      <c r="M53" s="1">
        <f t="shared" si="12"/>
        <v>1.247899745935996</v>
      </c>
    </row>
    <row r="54" spans="1:13">
      <c r="A54" s="1">
        <f t="shared" si="0"/>
        <v>1.0833333333333333</v>
      </c>
      <c r="B54" s="1">
        <f t="shared" si="1"/>
        <v>39</v>
      </c>
      <c r="C54" s="1">
        <f t="shared" si="2"/>
        <v>0.7771459614569709</v>
      </c>
      <c r="D54" s="1">
        <f t="shared" si="13"/>
        <v>0.6293203910498375</v>
      </c>
      <c r="E54" s="1">
        <f t="shared" si="14"/>
        <v>0.80271544529787064</v>
      </c>
      <c r="F54" s="1">
        <f t="shared" si="15"/>
        <v>0.59136772757963452</v>
      </c>
      <c r="G54" s="1">
        <f t="shared" si="16"/>
        <v>7.7020287311464014E-2</v>
      </c>
      <c r="H54" s="1">
        <f t="shared" si="7"/>
        <v>36.379410338071956</v>
      </c>
      <c r="I54" s="1">
        <f t="shared" si="8"/>
        <v>2.6205896619280438</v>
      </c>
      <c r="J54" s="1">
        <f t="shared" si="9"/>
        <v>4.4173121037975163</v>
      </c>
      <c r="K54" s="1">
        <f t="shared" si="10"/>
        <v>-4.4173121037975163</v>
      </c>
      <c r="L54" s="1">
        <f t="shared" si="11"/>
        <v>-13.417613163014362</v>
      </c>
      <c r="M54" s="1">
        <f t="shared" si="12"/>
        <v>1.3765781549679303</v>
      </c>
    </row>
    <row r="55" spans="1:13">
      <c r="A55" s="1">
        <f t="shared" si="0"/>
        <v>1.1111111111111112</v>
      </c>
      <c r="B55" s="1">
        <f t="shared" si="1"/>
        <v>40</v>
      </c>
      <c r="C55" s="1">
        <f t="shared" si="2"/>
        <v>0.76604444311897801</v>
      </c>
      <c r="D55" s="1">
        <f t="shared" si="13"/>
        <v>0.64278760968653925</v>
      </c>
      <c r="E55" s="1">
        <f t="shared" si="14"/>
        <v>0.79258241790202377</v>
      </c>
      <c r="F55" s="1">
        <f t="shared" si="15"/>
        <v>0.60402277355505363</v>
      </c>
      <c r="G55" s="1">
        <f t="shared" si="16"/>
        <v>8.3484129386620615E-2</v>
      </c>
      <c r="H55" s="1">
        <f t="shared" si="7"/>
        <v>37.310829274457191</v>
      </c>
      <c r="I55" s="1">
        <f t="shared" si="8"/>
        <v>2.6891707255428088</v>
      </c>
      <c r="J55" s="1">
        <f t="shared" si="9"/>
        <v>4.7888620365921017</v>
      </c>
      <c r="K55" s="1">
        <f t="shared" si="10"/>
        <v>-4.7888620365921017</v>
      </c>
      <c r="L55" s="1">
        <f t="shared" si="11"/>
        <v>-13.375797580605077</v>
      </c>
      <c r="M55" s="1">
        <f t="shared" si="12"/>
        <v>1.5053609667342585</v>
      </c>
    </row>
    <row r="56" spans="1:13">
      <c r="A56" s="1">
        <f t="shared" si="0"/>
        <v>1.1388888888888888</v>
      </c>
      <c r="B56" s="1">
        <f t="shared" si="1"/>
        <v>41</v>
      </c>
      <c r="C56" s="1">
        <f t="shared" si="2"/>
        <v>0.75470958022277201</v>
      </c>
      <c r="D56" s="1">
        <f t="shared" si="13"/>
        <v>0.65605902899050728</v>
      </c>
      <c r="E56" s="1">
        <f t="shared" si="14"/>
        <v>0.78220796222376565</v>
      </c>
      <c r="F56" s="1">
        <f t="shared" si="15"/>
        <v>0.616493828342348</v>
      </c>
      <c r="G56" s="1">
        <f t="shared" si="16"/>
        <v>8.9922541387237181E-2</v>
      </c>
      <c r="H56" s="1">
        <f t="shared" si="7"/>
        <v>38.243259038645988</v>
      </c>
      <c r="I56" s="1">
        <f t="shared" si="8"/>
        <v>2.7567409613540121</v>
      </c>
      <c r="J56" s="1">
        <f t="shared" si="9"/>
        <v>5.1591509708595913</v>
      </c>
      <c r="K56" s="1">
        <f t="shared" si="10"/>
        <v>-5.1591509708595913</v>
      </c>
      <c r="L56" s="1">
        <f t="shared" si="11"/>
        <v>-13.330401633629624</v>
      </c>
      <c r="M56" s="1">
        <f t="shared" si="12"/>
        <v>1.6342540911163326</v>
      </c>
    </row>
    <row r="57" spans="1:13">
      <c r="A57" s="1">
        <f t="shared" si="0"/>
        <v>1.1666666666666665</v>
      </c>
      <c r="B57" s="1">
        <f t="shared" si="1"/>
        <v>41.999999999999993</v>
      </c>
      <c r="C57" s="1">
        <f t="shared" si="2"/>
        <v>0.74314482547739436</v>
      </c>
      <c r="D57" s="1">
        <f t="shared" si="13"/>
        <v>0.66913060635885802</v>
      </c>
      <c r="E57" s="1">
        <f t="shared" si="14"/>
        <v>0.77159523842279576</v>
      </c>
      <c r="F57" s="1">
        <f t="shared" si="15"/>
        <v>0.62877709313741936</v>
      </c>
      <c r="G57" s="1">
        <f t="shared" si="16"/>
        <v>9.6333562110647891E-2</v>
      </c>
      <c r="H57" s="1">
        <f t="shared" si="7"/>
        <v>39.176775571375607</v>
      </c>
      <c r="I57" s="1">
        <f t="shared" si="8"/>
        <v>2.8232244286243855</v>
      </c>
      <c r="J57" s="1">
        <f t="shared" si="9"/>
        <v>5.5280793631441814</v>
      </c>
      <c r="K57" s="1">
        <f t="shared" si="10"/>
        <v>-5.5280793631441814</v>
      </c>
      <c r="L57" s="1">
        <f t="shared" si="11"/>
        <v>-13.281422122245242</v>
      </c>
      <c r="M57" s="1">
        <f t="shared" si="12"/>
        <v>1.7632624098377221</v>
      </c>
    </row>
    <row r="58" spans="1:13">
      <c r="A58" s="1">
        <f t="shared" si="0"/>
        <v>1.1944444444444444</v>
      </c>
      <c r="B58" s="1">
        <f t="shared" si="1"/>
        <v>43</v>
      </c>
      <c r="C58" s="1">
        <f t="shared" si="2"/>
        <v>0.73135370161917057</v>
      </c>
      <c r="D58" s="1">
        <f t="shared" si="13"/>
        <v>0.68199836006249848</v>
      </c>
      <c r="E58" s="1">
        <f t="shared" si="14"/>
        <v>0.76074747923759101</v>
      </c>
      <c r="F58" s="1">
        <f t="shared" si="15"/>
        <v>0.64086882633882081</v>
      </c>
      <c r="G58" s="1">
        <f t="shared" si="16"/>
        <v>0.10271523869783566</v>
      </c>
      <c r="H58" s="1">
        <f t="shared" si="7"/>
        <v>40.111454008186577</v>
      </c>
      <c r="I58" s="1">
        <f t="shared" si="8"/>
        <v>2.8885459918134231</v>
      </c>
      <c r="J58" s="1">
        <f t="shared" si="9"/>
        <v>5.8955475781987241</v>
      </c>
      <c r="K58" s="1">
        <f t="shared" si="10"/>
        <v>-5.8955475781987241</v>
      </c>
      <c r="L58" s="1">
        <f t="shared" si="11"/>
        <v>-13.228855741963539</v>
      </c>
      <c r="M58" s="1">
        <f t="shared" si="12"/>
        <v>1.8923896901413286</v>
      </c>
    </row>
    <row r="59" spans="1:13">
      <c r="A59" s="1">
        <f t="shared" si="0"/>
        <v>1.2222222222222221</v>
      </c>
      <c r="B59" s="1">
        <f t="shared" si="1"/>
        <v>43.999999999999993</v>
      </c>
      <c r="C59" s="1">
        <f t="shared" si="2"/>
        <v>0.71933980033865119</v>
      </c>
      <c r="D59" s="1">
        <f t="shared" si="13"/>
        <v>0.69465837045899714</v>
      </c>
      <c r="E59" s="1">
        <f t="shared" si="14"/>
        <v>0.74966798900068432</v>
      </c>
      <c r="F59" s="1">
        <f t="shared" si="15"/>
        <v>0.65276534468748348</v>
      </c>
      <c r="G59" s="1">
        <f t="shared" si="16"/>
        <v>0.10906562722829112</v>
      </c>
      <c r="H59" s="1">
        <f t="shared" si="7"/>
        <v>41.04736861550365</v>
      </c>
      <c r="I59" s="1">
        <f t="shared" si="8"/>
        <v>2.9526313844963425</v>
      </c>
      <c r="J59" s="1">
        <f t="shared" si="9"/>
        <v>6.261455887006977</v>
      </c>
      <c r="K59" s="1">
        <f t="shared" si="10"/>
        <v>-6.261455887006977</v>
      </c>
      <c r="L59" s="1">
        <f t="shared" si="11"/>
        <v>-13.172699117097103</v>
      </c>
      <c r="M59" s="1">
        <f t="shared" si="12"/>
        <v>2.0216384951916808</v>
      </c>
    </row>
    <row r="60" spans="1:13">
      <c r="A60" s="1">
        <f t="shared" si="0"/>
        <v>1.25</v>
      </c>
      <c r="B60" s="1">
        <f t="shared" si="1"/>
        <v>45</v>
      </c>
      <c r="C60" s="1">
        <f t="shared" si="2"/>
        <v>0.70710678118654757</v>
      </c>
      <c r="D60" s="1">
        <f t="shared" si="13"/>
        <v>0.70710678118654746</v>
      </c>
      <c r="E60" s="1">
        <f t="shared" si="14"/>
        <v>0.73836014263213112</v>
      </c>
      <c r="F60" s="1">
        <f t="shared" si="15"/>
        <v>0.66446302438867466</v>
      </c>
      <c r="G60" s="1">
        <f t="shared" si="16"/>
        <v>0.11538279331215043</v>
      </c>
      <c r="H60" s="1">
        <f t="shared" si="7"/>
        <v>41.984592725698107</v>
      </c>
      <c r="I60" s="1">
        <f t="shared" si="8"/>
        <v>3.0154072743018929</v>
      </c>
      <c r="J60" s="1">
        <f t="shared" si="9"/>
        <v>6.6257044658045148</v>
      </c>
      <c r="K60" s="1">
        <f t="shared" si="10"/>
        <v>-6.6257044658045148</v>
      </c>
      <c r="L60" s="1">
        <f t="shared" si="11"/>
        <v>-13.112948836711361</v>
      </c>
      <c r="M60" s="1">
        <f t="shared" si="12"/>
        <v>2.1510100938867254</v>
      </c>
    </row>
    <row r="61" spans="1:13">
      <c r="A61" s="1">
        <f t="shared" si="0"/>
        <v>1.2777777777777777</v>
      </c>
      <c r="B61" s="1">
        <f t="shared" si="1"/>
        <v>46</v>
      </c>
      <c r="C61" s="1">
        <f t="shared" si="2"/>
        <v>0.69465837045899737</v>
      </c>
      <c r="D61" s="1">
        <f t="shared" si="13"/>
        <v>0.71933980033865108</v>
      </c>
      <c r="E61" s="1">
        <f t="shared" si="14"/>
        <v>0.72682738461147689</v>
      </c>
      <c r="F61" s="1">
        <f t="shared" si="15"/>
        <v>0.67595830221583908</v>
      </c>
      <c r="G61" s="1">
        <f t="shared" si="16"/>
        <v>0.12166481267942859</v>
      </c>
      <c r="H61" s="1">
        <f t="shared" si="7"/>
        <v>42.923198671092706</v>
      </c>
      <c r="I61" s="1">
        <f t="shared" si="8"/>
        <v>3.076801328907294</v>
      </c>
      <c r="J61" s="1">
        <f t="shared" si="9"/>
        <v>6.9881933961675529</v>
      </c>
      <c r="K61" s="1">
        <f t="shared" si="10"/>
        <v>-6.9881933961675529</v>
      </c>
      <c r="L61" s="1">
        <f t="shared" si="11"/>
        <v>-13.049601493069371</v>
      </c>
      <c r="M61" s="1">
        <f t="shared" si="12"/>
        <v>2.2805043711116326</v>
      </c>
    </row>
    <row r="62" spans="1:13">
      <c r="A62" s="1">
        <f t="shared" si="0"/>
        <v>1.3055555555555556</v>
      </c>
      <c r="B62" s="1">
        <f t="shared" si="1"/>
        <v>47</v>
      </c>
      <c r="C62" s="1">
        <f t="shared" si="2"/>
        <v>0.68199836006249848</v>
      </c>
      <c r="D62" s="1">
        <f t="shared" si="13"/>
        <v>0.73135370161917046</v>
      </c>
      <c r="E62" s="1">
        <f t="shared" si="14"/>
        <v>0.715073227928535</v>
      </c>
      <c r="F62" s="1">
        <f t="shared" si="15"/>
        <v>0.68724767659599362</v>
      </c>
      <c r="G62" s="1">
        <f t="shared" si="16"/>
        <v>0.12790977176617116</v>
      </c>
      <c r="H62" s="1">
        <f t="shared" si="7"/>
        <v>43.863257716878671</v>
      </c>
      <c r="I62" s="1">
        <f t="shared" si="8"/>
        <v>3.136742283121329</v>
      </c>
      <c r="J62" s="1">
        <f t="shared" si="9"/>
        <v>7.3488226662373277</v>
      </c>
      <c r="K62" s="1">
        <f t="shared" si="10"/>
        <v>-7.3488226662373277</v>
      </c>
      <c r="L62" s="1">
        <f t="shared" si="11"/>
        <v>-12.982653722511895</v>
      </c>
      <c r="M62" s="1">
        <f t="shared" si="12"/>
        <v>2.410119740069149</v>
      </c>
    </row>
    <row r="63" spans="1:13">
      <c r="A63" s="1">
        <f t="shared" si="0"/>
        <v>1.3333333333333333</v>
      </c>
      <c r="B63" s="1">
        <f t="shared" si="1"/>
        <v>48</v>
      </c>
      <c r="C63" s="1">
        <f t="shared" si="2"/>
        <v>0.66913060635885824</v>
      </c>
      <c r="D63" s="1">
        <f t="shared" si="13"/>
        <v>0.74314482547739424</v>
      </c>
      <c r="E63" s="1">
        <f t="shared" si="14"/>
        <v>0.70310125301329629</v>
      </c>
      <c r="F63" s="1">
        <f t="shared" si="15"/>
        <v>0.69832770867633909</v>
      </c>
      <c r="G63" s="1">
        <f t="shared" si="16"/>
        <v>0.13411576829734395</v>
      </c>
      <c r="H63" s="1">
        <f t="shared" si="7"/>
        <v>44.804839992919696</v>
      </c>
      <c r="I63" s="1">
        <f t="shared" si="8"/>
        <v>3.1951600070803039</v>
      </c>
      <c r="J63" s="1">
        <f t="shared" si="9"/>
        <v>7.7074921731504888</v>
      </c>
      <c r="K63" s="1">
        <f t="shared" si="10"/>
        <v>-7.7074921731504888</v>
      </c>
      <c r="L63" s="1">
        <f t="shared" si="11"/>
        <v>-12.912102248873801</v>
      </c>
      <c r="M63" s="1">
        <f t="shared" si="12"/>
        <v>2.5398530509713879</v>
      </c>
    </row>
    <row r="64" spans="1:13">
      <c r="A64" s="1">
        <f t="shared" si="0"/>
        <v>1.3611111111111109</v>
      </c>
      <c r="B64" s="1">
        <f t="shared" si="1"/>
        <v>48.999999999999993</v>
      </c>
      <c r="C64" s="1">
        <f t="shared" si="2"/>
        <v>0.65605902899050728</v>
      </c>
      <c r="D64" s="1">
        <f t="shared" si="13"/>
        <v>0.7547095802227719</v>
      </c>
      <c r="E64" s="1">
        <f t="shared" si="14"/>
        <v>0.69091510664529476</v>
      </c>
      <c r="F64" s="1">
        <f t="shared" si="15"/>
        <v>0.70919502337176932</v>
      </c>
      <c r="G64" s="1">
        <f t="shared" si="16"/>
        <v>0.14028091186628466</v>
      </c>
      <c r="H64" s="1">
        <f t="shared" si="7"/>
        <v>45.748014424426401</v>
      </c>
      <c r="I64" s="1">
        <f t="shared" si="8"/>
        <v>3.2519855755735918</v>
      </c>
      <c r="J64" s="1">
        <f t="shared" si="9"/>
        <v>8.0641017267432744</v>
      </c>
      <c r="K64" s="1">
        <f t="shared" si="10"/>
        <v>-8.0641017267432744</v>
      </c>
      <c r="L64" s="1">
        <f t="shared" si="11"/>
        <v>-12.83794392934028</v>
      </c>
      <c r="M64" s="1">
        <f t="shared" si="12"/>
        <v>2.6696995032067292</v>
      </c>
    </row>
    <row r="65" spans="1:13">
      <c r="A65" s="1">
        <f t="shared" si="0"/>
        <v>1.3888888888888888</v>
      </c>
      <c r="B65" s="1">
        <f t="shared" si="1"/>
        <v>50</v>
      </c>
      <c r="C65" s="1">
        <f t="shared" si="2"/>
        <v>0.64278760968653936</v>
      </c>
      <c r="D65" s="1">
        <f t="shared" si="13"/>
        <v>0.76604444311897801</v>
      </c>
      <c r="E65" s="1">
        <f t="shared" si="14"/>
        <v>0.67851850084276433</v>
      </c>
      <c r="F65" s="1">
        <f t="shared" si="15"/>
        <v>0.71984631039295421</v>
      </c>
      <c r="G65" s="1">
        <f t="shared" si="16"/>
        <v>0.14640332451053933</v>
      </c>
      <c r="H65" s="1">
        <f t="shared" si="7"/>
        <v>46.692848661491944</v>
      </c>
      <c r="I65" s="1">
        <f t="shared" si="8"/>
        <v>3.3071513385080564</v>
      </c>
      <c r="J65" s="1">
        <f t="shared" si="9"/>
        <v>8.4185510545976623</v>
      </c>
      <c r="K65" s="1">
        <f t="shared" si="10"/>
        <v>-8.4185510545976623</v>
      </c>
      <c r="L65" s="1">
        <f t="shared" si="11"/>
        <v>-12.760175802757963</v>
      </c>
      <c r="M65" s="1">
        <f t="shared" si="12"/>
        <v>2.7996525569634088</v>
      </c>
    </row>
    <row r="66" spans="1:13">
      <c r="A66" s="1">
        <f t="shared" si="0"/>
        <v>1.4166666666666665</v>
      </c>
      <c r="B66" s="1">
        <f t="shared" si="1"/>
        <v>50.999999999999993</v>
      </c>
      <c r="C66" s="1">
        <f t="shared" si="2"/>
        <v>0.62932039104983761</v>
      </c>
      <c r="D66" s="1">
        <f t="shared" si="13"/>
        <v>0.77714596145697079</v>
      </c>
      <c r="E66" s="1">
        <f t="shared" si="14"/>
        <v>0.66591521173192092</v>
      </c>
      <c r="F66" s="1">
        <f t="shared" si="15"/>
        <v>0.7302783252546855</v>
      </c>
      <c r="G66" s="1">
        <f t="shared" si="16"/>
        <v>0.15248114128390711</v>
      </c>
      <c r="H66" s="1">
        <f t="shared" si="7"/>
        <v>47.63940900748856</v>
      </c>
      <c r="I66" s="1">
        <f t="shared" si="8"/>
        <v>3.3605909925114332</v>
      </c>
      <c r="J66" s="1">
        <f t="shared" si="9"/>
        <v>8.7707398084990587</v>
      </c>
      <c r="K66" s="1">
        <f t="shared" si="10"/>
        <v>-8.7707398084990587</v>
      </c>
      <c r="L66" s="1">
        <f t="shared" si="11"/>
        <v>-12.678795140450269</v>
      </c>
      <c r="M66" s="1">
        <f t="shared" si="12"/>
        <v>2.9297038430769931</v>
      </c>
    </row>
    <row r="67" spans="1:13">
      <c r="A67" s="1">
        <f t="shared" si="0"/>
        <v>1.4444444444444444</v>
      </c>
      <c r="B67" s="1">
        <f t="shared" si="1"/>
        <v>52</v>
      </c>
      <c r="C67" s="1">
        <f t="shared" si="2"/>
        <v>0.61566147532565829</v>
      </c>
      <c r="D67" s="1">
        <f t="shared" si="13"/>
        <v>0.7880107536067219</v>
      </c>
      <c r="E67" s="1">
        <f t="shared" si="14"/>
        <v>0.65310907839671817</v>
      </c>
      <c r="F67" s="1">
        <f t="shared" si="15"/>
        <v>0.74048789026417927</v>
      </c>
      <c r="G67" s="1">
        <f t="shared" si="16"/>
        <v>0.15851251082452195</v>
      </c>
      <c r="H67" s="1">
        <f t="shared" si="7"/>
        <v>48.58776034633334</v>
      </c>
      <c r="I67" s="1">
        <f t="shared" si="8"/>
        <v>3.4122396536666599</v>
      </c>
      <c r="J67" s="1">
        <f t="shared" si="9"/>
        <v>9.1205675723705042</v>
      </c>
      <c r="K67" s="1">
        <f t="shared" si="10"/>
        <v>-9.1205675723705042</v>
      </c>
      <c r="L67" s="1">
        <f t="shared" si="11"/>
        <v>-12.593799499372039</v>
      </c>
      <c r="M67" s="1">
        <f t="shared" si="12"/>
        <v>3.0598430788162716</v>
      </c>
    </row>
    <row r="68" spans="1:13">
      <c r="A68" s="1">
        <f t="shared" si="0"/>
        <v>1.4722222222222221</v>
      </c>
      <c r="B68" s="1">
        <f t="shared" si="1"/>
        <v>52.999999999999993</v>
      </c>
      <c r="C68" s="1">
        <f t="shared" si="2"/>
        <v>0.60181502315204838</v>
      </c>
      <c r="D68" s="1">
        <f t="shared" si="13"/>
        <v>0.79863551004729272</v>
      </c>
      <c r="E68" s="1">
        <f t="shared" si="14"/>
        <v>0.64010400170942638</v>
      </c>
      <c r="F68" s="1">
        <f t="shared" si="15"/>
        <v>0.75047189548903115</v>
      </c>
      <c r="G68" s="1">
        <f t="shared" si="16"/>
        <v>0.1644955959187944</v>
      </c>
      <c r="H68" s="1">
        <f t="shared" si="7"/>
        <v>49.537966068641516</v>
      </c>
      <c r="I68" s="1">
        <f t="shared" si="8"/>
        <v>3.4620339313584765</v>
      </c>
      <c r="J68" s="1">
        <f t="shared" si="9"/>
        <v>9.4679338717517734</v>
      </c>
      <c r="K68" s="1">
        <f t="shared" si="10"/>
        <v>-9.4679338717517734</v>
      </c>
      <c r="L68" s="1">
        <f t="shared" si="11"/>
        <v>-12.50518677772569</v>
      </c>
      <c r="M68" s="1">
        <f t="shared" si="12"/>
        <v>3.1900579792685733</v>
      </c>
    </row>
    <row r="69" spans="1:13">
      <c r="A69" s="1">
        <f t="shared" si="0"/>
        <v>1.5</v>
      </c>
      <c r="B69" s="1">
        <f t="shared" si="1"/>
        <v>54</v>
      </c>
      <c r="C69" s="1">
        <f t="shared" si="2"/>
        <v>0.58778525229247314</v>
      </c>
      <c r="D69" s="1">
        <f t="shared" si="13"/>
        <v>0.80901699437494745</v>
      </c>
      <c r="E69" s="1">
        <f t="shared" si="14"/>
        <v>0.62690394314238695</v>
      </c>
      <c r="F69" s="1">
        <f t="shared" si="15"/>
        <v>0.76022729970453296</v>
      </c>
      <c r="G69" s="1">
        <f t="shared" si="16"/>
        <v>0.17042857406104545</v>
      </c>
      <c r="H69" s="1">
        <f t="shared" si="7"/>
        <v>50.490087996795225</v>
      </c>
      <c r="I69" s="1">
        <f t="shared" si="8"/>
        <v>3.509912003204775</v>
      </c>
      <c r="J69" s="1">
        <f t="shared" si="9"/>
        <v>9.8127381848884419</v>
      </c>
      <c r="K69" s="1">
        <f t="shared" si="10"/>
        <v>-9.8127381848884419</v>
      </c>
      <c r="L69" s="1">
        <f t="shared" si="11"/>
        <v>-12.412955272920065</v>
      </c>
      <c r="M69" s="1">
        <f t="shared" si="12"/>
        <v>3.3203341730024931</v>
      </c>
    </row>
    <row r="70" spans="1:13">
      <c r="A70" s="1">
        <f t="shared" si="0"/>
        <v>1.5277777777777777</v>
      </c>
      <c r="B70" s="1">
        <f t="shared" si="1"/>
        <v>55</v>
      </c>
      <c r="C70" s="1">
        <f t="shared" si="2"/>
        <v>0.57357643635104605</v>
      </c>
      <c r="D70" s="1">
        <f t="shared" si="13"/>
        <v>0.8191520442889918</v>
      </c>
      <c r="E70" s="1">
        <f t="shared" si="14"/>
        <v>0.61351292356131149</v>
      </c>
      <c r="F70" s="1">
        <f t="shared" si="15"/>
        <v>0.76975113132005724</v>
      </c>
      <c r="G70" s="1">
        <f t="shared" si="16"/>
        <v>0.17630963800865879</v>
      </c>
      <c r="H70" s="1">
        <f t="shared" si="7"/>
        <v>51.444186308966522</v>
      </c>
      <c r="I70" s="1">
        <f t="shared" si="8"/>
        <v>3.5558136910334781</v>
      </c>
      <c r="J70" s="1">
        <f t="shared" si="9"/>
        <v>10.154879955495746</v>
      </c>
      <c r="K70" s="1">
        <f t="shared" si="10"/>
        <v>-10.154879955495746</v>
      </c>
      <c r="L70" s="1">
        <f t="shared" si="11"/>
        <v>-12.317103741862944</v>
      </c>
      <c r="M70" s="1">
        <f t="shared" si="12"/>
        <v>3.4506551180563747</v>
      </c>
    </row>
    <row r="71" spans="1:13">
      <c r="A71" s="1">
        <f t="shared" si="0"/>
        <v>1.5555555555555554</v>
      </c>
      <c r="B71" s="1">
        <f t="shared" si="1"/>
        <v>55.999999999999993</v>
      </c>
      <c r="C71" s="1">
        <f t="shared" si="2"/>
        <v>0.55919290347074702</v>
      </c>
      <c r="D71" s="1">
        <f t="shared" si="13"/>
        <v>0.82903757255504162</v>
      </c>
      <c r="E71" s="1">
        <f t="shared" si="14"/>
        <v>0.59993502200048654</v>
      </c>
      <c r="F71" s="1">
        <f t="shared" si="15"/>
        <v>0.77904048928423475</v>
      </c>
      <c r="G71" s="1">
        <f t="shared" si="16"/>
        <v>0.18213699633258473</v>
      </c>
      <c r="H71" s="1">
        <f t="shared" si="7"/>
        <v>52.400319462144424</v>
      </c>
      <c r="I71" s="1">
        <f t="shared" si="8"/>
        <v>3.5996805378555692</v>
      </c>
      <c r="J71" s="1">
        <f t="shared" si="9"/>
        <v>10.494258607258917</v>
      </c>
      <c r="K71" s="1">
        <f t="shared" si="10"/>
        <v>-10.494258607258917</v>
      </c>
      <c r="L71" s="1">
        <f t="shared" si="11"/>
        <v>-12.21763146347417</v>
      </c>
      <c r="M71" s="1">
        <f t="shared" si="12"/>
        <v>3.5810020219958574</v>
      </c>
    </row>
    <row r="72" spans="1:13">
      <c r="A72" s="1">
        <f t="shared" si="0"/>
        <v>1.5833333333333333</v>
      </c>
      <c r="B72" s="1">
        <f t="shared" si="1"/>
        <v>57</v>
      </c>
      <c r="C72" s="1">
        <f t="shared" si="2"/>
        <v>0.54463903501502708</v>
      </c>
      <c r="D72" s="1">
        <f t="shared" si="13"/>
        <v>0.83867056794542394</v>
      </c>
      <c r="E72" s="1">
        <f t="shared" si="14"/>
        <v>0.58617437442025866</v>
      </c>
      <c r="F72" s="1">
        <f t="shared" si="15"/>
        <v>0.7880925439686417</v>
      </c>
      <c r="G72" s="1">
        <f t="shared" si="16"/>
        <v>0.18790887396302725</v>
      </c>
      <c r="H72" s="1">
        <f t="shared" si="7"/>
        <v>53.358544114227456</v>
      </c>
      <c r="I72" s="1">
        <f t="shared" si="8"/>
        <v>3.6414558857725439</v>
      </c>
      <c r="J72" s="1">
        <f t="shared" si="9"/>
        <v>10.830773560134396</v>
      </c>
      <c r="K72" s="1">
        <f t="shared" si="10"/>
        <v>-10.830773560134396</v>
      </c>
      <c r="L72" s="1">
        <f t="shared" si="11"/>
        <v>-12.11453830351725</v>
      </c>
      <c r="M72" s="1">
        <f t="shared" si="12"/>
        <v>3.7113537584491212</v>
      </c>
    </row>
    <row r="73" spans="1:13">
      <c r="A73" s="1">
        <f t="shared" si="0"/>
        <v>1.6111111111111109</v>
      </c>
      <c r="B73" s="1">
        <f t="shared" si="1"/>
        <v>57.999999999999993</v>
      </c>
      <c r="C73" s="1">
        <f t="shared" si="2"/>
        <v>0.52991926423320512</v>
      </c>
      <c r="D73" s="1">
        <f t="shared" si="13"/>
        <v>0.84804809615642585</v>
      </c>
      <c r="E73" s="1">
        <f t="shared" si="14"/>
        <v>0.57223517244718414</v>
      </c>
      <c r="F73" s="1">
        <f t="shared" si="15"/>
        <v>0.79690453802973182</v>
      </c>
      <c r="G73" s="1">
        <f t="shared" si="16"/>
        <v>0.19362351273014639</v>
      </c>
      <c r="H73" s="1">
        <f t="shared" si="7"/>
        <v>54.318915045254876</v>
      </c>
      <c r="I73" s="1">
        <f t="shared" si="8"/>
        <v>3.681084954745117</v>
      </c>
      <c r="J73" s="1">
        <f t="shared" si="9"/>
        <v>11.164324248508077</v>
      </c>
      <c r="K73" s="1">
        <f t="shared" si="10"/>
        <v>-11.164324248508077</v>
      </c>
      <c r="L73" s="1">
        <f t="shared" si="11"/>
        <v>-12.007824781452499</v>
      </c>
      <c r="M73" s="1">
        <f t="shared" si="12"/>
        <v>3.8416867943310535</v>
      </c>
    </row>
    <row r="74" spans="1:13">
      <c r="A74" s="1">
        <f t="shared" si="0"/>
        <v>1.6388888888888888</v>
      </c>
      <c r="B74" s="1">
        <f t="shared" si="1"/>
        <v>59</v>
      </c>
      <c r="C74" s="1">
        <f t="shared" si="2"/>
        <v>0.51503807491005427</v>
      </c>
      <c r="D74" s="1">
        <f t="shared" si="13"/>
        <v>0.85716730070211222</v>
      </c>
      <c r="E74" s="1">
        <f t="shared" si="14"/>
        <v>0.55812166209721514</v>
      </c>
      <c r="F74" s="1">
        <f t="shared" si="15"/>
        <v>0.80547378724875063</v>
      </c>
      <c r="G74" s="1">
        <f t="shared" si="16"/>
        <v>0.19927917189961492</v>
      </c>
      <c r="H74" s="1">
        <f t="shared" si="7"/>
        <v>55.281485077862939</v>
      </c>
      <c r="I74" s="1">
        <f t="shared" si="8"/>
        <v>3.7185149221370608</v>
      </c>
      <c r="J74" s="1">
        <f t="shared" si="9"/>
        <v>11.49481014127119</v>
      </c>
      <c r="K74" s="1">
        <f t="shared" si="10"/>
        <v>-11.49481014127119</v>
      </c>
      <c r="L74" s="1">
        <f t="shared" si="11"/>
        <v>-11.897492139472057</v>
      </c>
      <c r="M74" s="1">
        <f t="shared" si="12"/>
        <v>3.9719751112959045</v>
      </c>
    </row>
    <row r="75" spans="1:13">
      <c r="A75" s="1">
        <f t="shared" si="0"/>
        <v>1.6666666666666665</v>
      </c>
      <c r="B75" s="4">
        <f t="shared" si="1"/>
        <v>59.999999999999993</v>
      </c>
      <c r="C75" s="4">
        <f t="shared" si="2"/>
        <v>0.50000000000000011</v>
      </c>
      <c r="D75" s="4">
        <f t="shared" si="13"/>
        <v>0.8660254037844386</v>
      </c>
      <c r="E75" s="4">
        <f t="shared" si="14"/>
        <v>0.54383814248232576</v>
      </c>
      <c r="F75" s="4">
        <f t="shared" si="15"/>
        <v>0.81379768134937369</v>
      </c>
      <c r="G75" s="4">
        <f t="shared" si="16"/>
        <v>0.20487412870286212</v>
      </c>
      <c r="H75" s="4">
        <f t="shared" si="7"/>
        <v>56.246304997064613</v>
      </c>
      <c r="I75" s="4">
        <f t="shared" si="8"/>
        <v>3.7536950029353804</v>
      </c>
      <c r="J75" s="4">
        <f t="shared" si="9"/>
        <v>11.822130763866607</v>
      </c>
      <c r="K75" s="1">
        <f t="shared" si="10"/>
        <v>-11.822130763866607</v>
      </c>
      <c r="L75" s="1">
        <f t="shared" si="11"/>
        <v>-11.783542413435022</v>
      </c>
      <c r="M75" s="1">
        <f t="shared" si="12"/>
        <v>4.1021901373332526</v>
      </c>
    </row>
    <row r="76" spans="1:13">
      <c r="A76" s="1">
        <f t="shared" si="0"/>
        <v>1.6944444444444444</v>
      </c>
      <c r="B76" s="1">
        <f t="shared" si="1"/>
        <v>61</v>
      </c>
      <c r="C76" s="1">
        <f t="shared" si="2"/>
        <v>0.48480962024633711</v>
      </c>
      <c r="D76" s="1">
        <f t="shared" si="13"/>
        <v>0.87461970713939574</v>
      </c>
      <c r="E76" s="1">
        <f t="shared" si="14"/>
        <v>0.52938896450095763</v>
      </c>
      <c r="F76" s="1">
        <f t="shared" si="15"/>
        <v>0.82187368479282252</v>
      </c>
      <c r="G76" s="1">
        <f t="shared" si="16"/>
        <v>0.21040667886184611</v>
      </c>
      <c r="H76" s="1">
        <f t="shared" si="7"/>
        <v>57.213423469465688</v>
      </c>
      <c r="I76" s="1">
        <f t="shared" si="8"/>
        <v>3.7865765305343118</v>
      </c>
      <c r="J76" s="1">
        <f t="shared" si="9"/>
        <v>12.146185722359066</v>
      </c>
      <c r="K76" s="1">
        <f t="shared" si="10"/>
        <v>-12.146185722359066</v>
      </c>
      <c r="L76" s="1">
        <f t="shared" si="11"/>
        <v>-11.665978505728525</v>
      </c>
      <c r="M76" s="1">
        <f t="shared" si="12"/>
        <v>4.2323006774338978</v>
      </c>
    </row>
    <row r="77" spans="1:13">
      <c r="A77" s="1">
        <f t="shared" si="0"/>
        <v>1.7222222222222221</v>
      </c>
      <c r="B77" s="1">
        <f t="shared" si="1"/>
        <v>61.999999999999993</v>
      </c>
      <c r="C77" s="1">
        <f t="shared" si="2"/>
        <v>0.46947156278589103</v>
      </c>
      <c r="D77" s="1">
        <f t="shared" si="13"/>
        <v>0.88294759285892677</v>
      </c>
      <c r="E77" s="1">
        <f t="shared" si="14"/>
        <v>0.51477852951269676</v>
      </c>
      <c r="F77" s="1">
        <f t="shared" si="15"/>
        <v>0.82969933755021419</v>
      </c>
      <c r="G77" s="1">
        <f t="shared" si="16"/>
        <v>0.21587513710819353</v>
      </c>
      <c r="H77" s="1">
        <f t="shared" si="7"/>
        <v>58.182886962042481</v>
      </c>
      <c r="I77" s="1">
        <f t="shared" si="8"/>
        <v>3.8171130379575118</v>
      </c>
      <c r="J77" s="1">
        <f t="shared" si="9"/>
        <v>12.466874729577903</v>
      </c>
      <c r="K77" s="1">
        <f t="shared" si="10"/>
        <v>-12.466874729577903</v>
      </c>
      <c r="L77" s="1">
        <f t="shared" si="11"/>
        <v>-11.544804259878127</v>
      </c>
      <c r="M77" s="1">
        <f t="shared" si="12"/>
        <v>4.3622728506143176</v>
      </c>
    </row>
    <row r="78" spans="1:13">
      <c r="A78" s="1">
        <f t="shared" si="0"/>
        <v>1.75</v>
      </c>
      <c r="B78" s="1">
        <f t="shared" si="1"/>
        <v>63</v>
      </c>
      <c r="C78" s="1">
        <f t="shared" si="2"/>
        <v>0.45399049973954686</v>
      </c>
      <c r="D78" s="1">
        <f t="shared" si="13"/>
        <v>0.8910065241883679</v>
      </c>
      <c r="E78" s="1">
        <f t="shared" si="14"/>
        <v>0.50001128799757444</v>
      </c>
      <c r="F78" s="1">
        <f t="shared" si="15"/>
        <v>0.83727225585191034</v>
      </c>
      <c r="G78" s="1">
        <f t="shared" si="16"/>
        <v>0.22127783769654852</v>
      </c>
      <c r="H78" s="1">
        <f t="shared" si="7"/>
        <v>59.154739660621892</v>
      </c>
      <c r="I78" s="1">
        <f t="shared" si="8"/>
        <v>3.8452603393781075</v>
      </c>
      <c r="J78" s="1">
        <f t="shared" si="9"/>
        <v>12.784097633378062</v>
      </c>
      <c r="K78" s="1">
        <f t="shared" si="10"/>
        <v>-12.784097633378062</v>
      </c>
      <c r="L78" s="1">
        <f t="shared" si="11"/>
        <v>-11.420024536805734</v>
      </c>
      <c r="M78" s="1">
        <f t="shared" si="12"/>
        <v>4.4920700306061576</v>
      </c>
    </row>
    <row r="79" spans="1:13">
      <c r="A79" s="1">
        <f t="shared" si="0"/>
        <v>1.7777777777777777</v>
      </c>
      <c r="B79" s="1">
        <f t="shared" si="1"/>
        <v>64</v>
      </c>
      <c r="C79" s="1">
        <f t="shared" si="2"/>
        <v>0.43837114678907746</v>
      </c>
      <c r="D79" s="1">
        <f t="shared" si="13"/>
        <v>0.89879404629916693</v>
      </c>
      <c r="E79" s="1">
        <f t="shared" si="14"/>
        <v>0.48509173820040996</v>
      </c>
      <c r="F79" s="1">
        <f t="shared" si="15"/>
        <v>0.84459013291363527</v>
      </c>
      <c r="G79" s="1">
        <f t="shared" si="16"/>
        <v>0.22661313491197449</v>
      </c>
      <c r="H79" s="1">
        <f t="shared" si="7"/>
        <v>60.129023388217469</v>
      </c>
      <c r="I79" s="1">
        <f t="shared" si="8"/>
        <v>3.8709766117825311</v>
      </c>
      <c r="J79" s="1">
        <f t="shared" si="9"/>
        <v>13.097754447061119</v>
      </c>
      <c r="K79" s="1">
        <f t="shared" si="10"/>
        <v>-13.097754447061119</v>
      </c>
      <c r="L79" s="1">
        <f t="shared" si="11"/>
        <v>-11.291645292590047</v>
      </c>
      <c r="M79" s="1">
        <f t="shared" si="12"/>
        <v>4.621652791764717</v>
      </c>
    </row>
    <row r="80" spans="1:13">
      <c r="A80" s="1">
        <f t="shared" ref="A80:A143" si="17">(ROW()-15)*$D$5</f>
        <v>1.8055555555555554</v>
      </c>
      <c r="B80" s="1">
        <f t="shared" ref="B80:B143" si="18">A80*$D$6</f>
        <v>65</v>
      </c>
      <c r="C80" s="1">
        <f t="shared" ref="C80:C115" si="19">COS(B80*PI()/180)</f>
        <v>0.42261826174069944</v>
      </c>
      <c r="D80" s="1">
        <f t="shared" si="13"/>
        <v>0.90630778703664994</v>
      </c>
      <c r="E80" s="1">
        <f t="shared" si="14"/>
        <v>0.47002442476060047</v>
      </c>
      <c r="F80" s="1">
        <f t="shared" si="15"/>
        <v>0.8516507396391465</v>
      </c>
      <c r="G80" s="1">
        <f t="shared" si="16"/>
        <v>0.23187940357125553</v>
      </c>
      <c r="H80" s="1">
        <f t="shared" ref="H80:H115" si="20">IF(ATAN2(E80,F80)&lt;0,ATAN2(E80,F80)*180/PI()+360,ATAN2(E80,F80)*180/PI())</f>
        <v>61.10577752339087</v>
      </c>
      <c r="I80" s="1">
        <f t="shared" ref="I80:I115" si="21">B80-H80</f>
        <v>3.89422247660913</v>
      </c>
      <c r="J80" s="1">
        <f t="shared" ref="J80:J115" si="22">SIGN(G80)*ACOS((SQRT(E80^2+F80^2))-10^-15)/PI()*180</f>
        <v>13.407745381993875</v>
      </c>
      <c r="K80" s="1">
        <f t="shared" ref="K80:K143" si="23">$D$4-J80</f>
        <v>-13.407745381993875</v>
      </c>
      <c r="L80" s="1">
        <f t="shared" si="11"/>
        <v>-11.159673657579219</v>
      </c>
      <c r="M80" s="1">
        <f t="shared" si="12"/>
        <v>4.7509788603898073</v>
      </c>
    </row>
    <row r="81" spans="1:13">
      <c r="A81" s="1">
        <f t="shared" si="17"/>
        <v>1.8333333333333333</v>
      </c>
      <c r="B81" s="1">
        <f t="shared" si="18"/>
        <v>66</v>
      </c>
      <c r="C81" s="1">
        <f t="shared" si="19"/>
        <v>0.40673664307580021</v>
      </c>
      <c r="D81" s="1">
        <f t="shared" si="13"/>
        <v>0.91354545764260076</v>
      </c>
      <c r="E81" s="1">
        <f t="shared" si="14"/>
        <v>0.45481393732778014</v>
      </c>
      <c r="F81" s="1">
        <f t="shared" si="15"/>
        <v>0.85845192529923764</v>
      </c>
      <c r="G81" s="1">
        <f t="shared" si="16"/>
        <v>0.23707503951794257</v>
      </c>
      <c r="H81" s="1">
        <f t="shared" si="20"/>
        <v>62.085038918821638</v>
      </c>
      <c r="I81" s="1">
        <f t="shared" si="21"/>
        <v>3.9149610811783617</v>
      </c>
      <c r="J81" s="1">
        <f t="shared" si="22"/>
        <v>13.713970882457552</v>
      </c>
      <c r="K81" s="1">
        <f t="shared" si="23"/>
        <v>-13.713970882457552</v>
      </c>
      <c r="L81" s="1">
        <f t="shared" ref="L81:M144" si="24">(K81-K80)/$D$5</f>
        <v>-11.024118016692377</v>
      </c>
      <c r="M81" s="1">
        <f t="shared" si="24"/>
        <v>4.8800030719263248</v>
      </c>
    </row>
    <row r="82" spans="1:13">
      <c r="A82" s="1">
        <f t="shared" si="17"/>
        <v>1.8611111111111109</v>
      </c>
      <c r="B82" s="1">
        <f t="shared" si="18"/>
        <v>67</v>
      </c>
      <c r="C82" s="1">
        <f t="shared" si="19"/>
        <v>0.39073112848927394</v>
      </c>
      <c r="D82" s="1">
        <f t="shared" si="13"/>
        <v>0.92050485345244037</v>
      </c>
      <c r="E82" s="1">
        <f t="shared" si="14"/>
        <v>0.4394649091637684</v>
      </c>
      <c r="F82" s="1">
        <f t="shared" si="15"/>
        <v>0.86499161818687231</v>
      </c>
      <c r="G82" s="1">
        <f t="shared" si="16"/>
        <v>0.24219846011099497</v>
      </c>
      <c r="H82" s="1">
        <f t="shared" si="20"/>
        <v>63.066841820283791</v>
      </c>
      <c r="I82" s="1">
        <f t="shared" si="21"/>
        <v>3.9331581797162087</v>
      </c>
      <c r="J82" s="1">
        <f t="shared" si="22"/>
        <v>14.016331662754952</v>
      </c>
      <c r="K82" s="1">
        <f t="shared" si="23"/>
        <v>-14.016331662754952</v>
      </c>
      <c r="L82" s="1">
        <f t="shared" si="24"/>
        <v>-10.884988090706408</v>
      </c>
      <c r="M82" s="1">
        <f t="shared" si="24"/>
        <v>5.0086773354948946</v>
      </c>
    </row>
    <row r="83" spans="1:13">
      <c r="A83" s="1">
        <f t="shared" si="17"/>
        <v>1.8888888888888888</v>
      </c>
      <c r="B83" s="1">
        <f t="shared" si="18"/>
        <v>68</v>
      </c>
      <c r="C83" s="1">
        <f t="shared" si="19"/>
        <v>0.37460659341591196</v>
      </c>
      <c r="D83" s="1">
        <f t="shared" si="13"/>
        <v>0.92718385456678731</v>
      </c>
      <c r="E83" s="1">
        <f t="shared" si="14"/>
        <v>0.42398201573123279</v>
      </c>
      <c r="F83" s="1">
        <f t="shared" si="15"/>
        <v>0.87126782624824495</v>
      </c>
      <c r="G83" s="1">
        <f t="shared" si="16"/>
        <v>0.24724810470686837</v>
      </c>
      <c r="H83" s="1">
        <f t="shared" si="20"/>
        <v>64.051217786241651</v>
      </c>
      <c r="I83" s="1">
        <f t="shared" si="21"/>
        <v>3.9487822137583493</v>
      </c>
      <c r="J83" s="1">
        <f t="shared" si="22"/>
        <v>14.314728746598655</v>
      </c>
      <c r="K83" s="1">
        <f t="shared" si="23"/>
        <v>-14.314728746598655</v>
      </c>
      <c r="L83" s="1">
        <f t="shared" si="24"/>
        <v>-10.742295018373312</v>
      </c>
      <c r="M83" s="1">
        <f t="shared" si="24"/>
        <v>5.136950603991437</v>
      </c>
    </row>
    <row r="84" spans="1:13">
      <c r="A84" s="1">
        <f t="shared" si="17"/>
        <v>1.9166666666666665</v>
      </c>
      <c r="B84" s="1">
        <f t="shared" si="18"/>
        <v>69</v>
      </c>
      <c r="C84" s="1">
        <f t="shared" si="19"/>
        <v>0.35836794954530038</v>
      </c>
      <c r="D84" s="1">
        <f t="shared" si="13"/>
        <v>0.93358042649720174</v>
      </c>
      <c r="E84" s="1">
        <f t="shared" si="14"/>
        <v>0.40836997326949986</v>
      </c>
      <c r="F84" s="1">
        <f t="shared" si="15"/>
        <v>0.8772786376895817</v>
      </c>
      <c r="G84" s="1">
        <f t="shared" si="16"/>
        <v>0.25222243513490195</v>
      </c>
      <c r="H84" s="1">
        <f t="shared" si="20"/>
        <v>65.038195608292511</v>
      </c>
      <c r="I84" s="1">
        <f t="shared" si="21"/>
        <v>3.9618043917074885</v>
      </c>
      <c r="J84" s="1">
        <f t="shared" si="22"/>
        <v>14.609063508795385</v>
      </c>
      <c r="K84" s="1">
        <f t="shared" si="23"/>
        <v>-14.609063508795385</v>
      </c>
      <c r="L84" s="1">
        <f t="shared" si="24"/>
        <v>-10.596051439082274</v>
      </c>
      <c r="M84" s="1">
        <f t="shared" si="24"/>
        <v>5.2647688544773814</v>
      </c>
    </row>
    <row r="85" spans="1:13">
      <c r="A85" s="1">
        <f t="shared" si="17"/>
        <v>1.9444444444444444</v>
      </c>
      <c r="B85" s="1">
        <f t="shared" si="18"/>
        <v>70</v>
      </c>
      <c r="C85" s="1">
        <f t="shared" si="19"/>
        <v>0.34202014332566882</v>
      </c>
      <c r="D85" s="1">
        <f t="shared" si="13"/>
        <v>0.93969262078590832</v>
      </c>
      <c r="E85" s="1">
        <f t="shared" si="14"/>
        <v>0.3926335373579401</v>
      </c>
      <c r="F85" s="1">
        <f t="shared" si="15"/>
        <v>0.88302222155948895</v>
      </c>
      <c r="G85" s="1">
        <f t="shared" si="16"/>
        <v>0.25711993616585976</v>
      </c>
      <c r="H85" s="1">
        <f t="shared" si="20"/>
        <v>66.02780123269774</v>
      </c>
      <c r="I85" s="1">
        <f t="shared" si="21"/>
        <v>3.9721987673022596</v>
      </c>
      <c r="J85" s="1">
        <f t="shared" si="22"/>
        <v>14.89923771923865</v>
      </c>
      <c r="K85" s="1">
        <f t="shared" si="23"/>
        <v>-14.89923771923865</v>
      </c>
      <c r="L85" s="1">
        <f t="shared" si="24"/>
        <v>-10.446271575957539</v>
      </c>
      <c r="M85" s="1">
        <f t="shared" si="24"/>
        <v>5.3920750724904565</v>
      </c>
    </row>
    <row r="86" spans="1:13">
      <c r="A86" s="1">
        <f t="shared" si="17"/>
        <v>1.9722222222222221</v>
      </c>
      <c r="B86" s="1">
        <f t="shared" si="18"/>
        <v>71</v>
      </c>
      <c r="C86" s="1">
        <f t="shared" si="19"/>
        <v>0.32556815445715676</v>
      </c>
      <c r="D86" s="1">
        <f t="shared" si="13"/>
        <v>0.94551857559931674</v>
      </c>
      <c r="E86" s="1">
        <f t="shared" si="14"/>
        <v>0.3767775014673746</v>
      </c>
      <c r="F86" s="1">
        <f t="shared" si="15"/>
        <v>0.88849682830668109</v>
      </c>
      <c r="G86" s="1">
        <f t="shared" si="16"/>
        <v>0.26193911597348474</v>
      </c>
      <c r="H86" s="1">
        <f t="shared" si="20"/>
        <v>67.020057683257662</v>
      </c>
      <c r="I86" s="1">
        <f t="shared" si="21"/>
        <v>3.9799423167423384</v>
      </c>
      <c r="J86" s="1">
        <f t="shared" si="22"/>
        <v>15.185153589209973</v>
      </c>
      <c r="K86" s="1">
        <f t="shared" si="23"/>
        <v>-15.185153589209973</v>
      </c>
      <c r="L86" s="1">
        <f t="shared" si="24"/>
        <v>-10.292971318967616</v>
      </c>
      <c r="M86" s="1">
        <f t="shared" si="24"/>
        <v>5.518809251637208</v>
      </c>
    </row>
    <row r="87" spans="1:13">
      <c r="A87" s="1">
        <f t="shared" si="17"/>
        <v>2</v>
      </c>
      <c r="B87" s="1">
        <f t="shared" si="18"/>
        <v>72</v>
      </c>
      <c r="C87" s="1">
        <f t="shared" si="19"/>
        <v>0.30901699437494745</v>
      </c>
      <c r="D87" s="1">
        <f t="shared" si="13"/>
        <v>0.95105651629515353</v>
      </c>
      <c r="E87" s="1">
        <f t="shared" si="14"/>
        <v>0.36080669549993649</v>
      </c>
      <c r="F87" s="1">
        <f t="shared" si="15"/>
        <v>0.89370079031290883</v>
      </c>
      <c r="G87" s="1">
        <f t="shared" si="16"/>
        <v>0.266678506588923</v>
      </c>
      <c r="H87" s="1">
        <f t="shared" si="20"/>
        <v>68.014984985799856</v>
      </c>
      <c r="I87" s="1">
        <f t="shared" si="21"/>
        <v>3.9850150142001439</v>
      </c>
      <c r="J87" s="1">
        <f t="shared" si="22"/>
        <v>15.466713819987948</v>
      </c>
      <c r="K87" s="1">
        <f t="shared" si="23"/>
        <v>-15.466713819987948</v>
      </c>
      <c r="L87" s="1">
        <f t="shared" si="24"/>
        <v>-10.136168308007107</v>
      </c>
      <c r="M87" s="1">
        <f t="shared" si="24"/>
        <v>5.6449083945783229</v>
      </c>
    </row>
    <row r="88" spans="1:13">
      <c r="A88" s="1">
        <f t="shared" si="17"/>
        <v>2.0277777777777777</v>
      </c>
      <c r="B88" s="1">
        <f t="shared" si="18"/>
        <v>73</v>
      </c>
      <c r="C88" s="1">
        <f t="shared" si="19"/>
        <v>0.29237170472273677</v>
      </c>
      <c r="D88" s="1">
        <f t="shared" si="13"/>
        <v>0.95630475596303544</v>
      </c>
      <c r="E88" s="1">
        <f t="shared" si="14"/>
        <v>0.34472598431783619</v>
      </c>
      <c r="F88" s="1">
        <f t="shared" si="15"/>
        <v>0.89863252240093339</v>
      </c>
      <c r="G88" s="1">
        <f t="shared" si="16"/>
        <v>0.27133666434788156</v>
      </c>
      <c r="H88" s="1">
        <f t="shared" si="20"/>
        <v>69.012600094562984</v>
      </c>
      <c r="I88" s="1">
        <f t="shared" si="21"/>
        <v>3.9873999054370159</v>
      </c>
      <c r="J88" s="1">
        <f t="shared" si="22"/>
        <v>15.743821653750301</v>
      </c>
      <c r="K88" s="1">
        <f t="shared" si="23"/>
        <v>-15.743821653750301</v>
      </c>
      <c r="L88" s="1">
        <f t="shared" si="24"/>
        <v>-9.9758820154446894</v>
      </c>
      <c r="M88" s="1">
        <f t="shared" si="24"/>
        <v>5.7703065322470479</v>
      </c>
    </row>
    <row r="89" spans="1:13">
      <c r="A89" s="1">
        <f t="shared" si="17"/>
        <v>2.0555555555555554</v>
      </c>
      <c r="B89" s="1">
        <f t="shared" si="18"/>
        <v>74</v>
      </c>
      <c r="C89" s="1">
        <f t="shared" si="19"/>
        <v>0.27563735581699916</v>
      </c>
      <c r="D89" s="1">
        <f t="shared" si="13"/>
        <v>0.96126169593831889</v>
      </c>
      <c r="E89" s="1">
        <f t="shared" si="14"/>
        <v>0.32854026626147703</v>
      </c>
      <c r="F89" s="1">
        <f t="shared" si="15"/>
        <v>0.90329052231738594</v>
      </c>
      <c r="G89" s="1">
        <f t="shared" si="16"/>
        <v>0.27591217033038251</v>
      </c>
      <c r="H89" s="1">
        <f t="shared" si="20"/>
        <v>70.012916820770641</v>
      </c>
      <c r="I89" s="1">
        <f t="shared" si="21"/>
        <v>3.9870831792293586</v>
      </c>
      <c r="J89" s="1">
        <f t="shared" si="22"/>
        <v>16.016380926751491</v>
      </c>
      <c r="K89" s="1">
        <f t="shared" si="23"/>
        <v>-16.016380926751491</v>
      </c>
      <c r="L89" s="1">
        <f t="shared" si="24"/>
        <v>-9.8121338280428674</v>
      </c>
      <c r="M89" s="1">
        <f t="shared" si="24"/>
        <v>5.8949347464655943</v>
      </c>
    </row>
    <row r="90" spans="1:13">
      <c r="A90" s="1">
        <f t="shared" si="17"/>
        <v>2.083333333333333</v>
      </c>
      <c r="B90" s="1">
        <f t="shared" si="18"/>
        <v>74.999999999999986</v>
      </c>
      <c r="C90" s="1">
        <f t="shared" si="19"/>
        <v>0.25881904510252096</v>
      </c>
      <c r="D90" s="1">
        <f t="shared" ref="D90:D96" si="25">SIN(B90/180*PI())</f>
        <v>0.9659258262890682</v>
      </c>
      <c r="E90" s="1">
        <f t="shared" ref="E90:E96" si="26">C90*COS($D$3/180*PI())+D90*SIN($D$3/180*PI())*SIN($D$2/180*PI())</f>
        <v>0.31225447165737391</v>
      </c>
      <c r="F90" s="1">
        <f t="shared" ref="F90:F96" si="27">D90*COS($D$2/180*PI())</f>
        <v>0.90767337119036862</v>
      </c>
      <c r="G90" s="1">
        <f t="shared" ref="G90:G96" si="28">-C90*SIN($D$3/180*PI())+D90*COS($D$3/180*PI())*SIN($D$2/180*PI())</f>
        <v>0.28040363079297953</v>
      </c>
      <c r="H90" s="1">
        <f t="shared" si="20"/>
        <v>71.015945763701083</v>
      </c>
      <c r="I90" s="1">
        <f t="shared" si="21"/>
        <v>3.9840542362989027</v>
      </c>
      <c r="J90" s="1">
        <f t="shared" si="22"/>
        <v>16.284296124746046</v>
      </c>
      <c r="K90" s="1">
        <f t="shared" si="23"/>
        <v>-16.284296124746046</v>
      </c>
      <c r="L90" s="1">
        <f t="shared" si="24"/>
        <v>-9.6449471278039596</v>
      </c>
      <c r="M90" s="1">
        <f t="shared" si="24"/>
        <v>6.0187212086006809</v>
      </c>
    </row>
    <row r="91" spans="1:13">
      <c r="A91" s="1">
        <f t="shared" si="17"/>
        <v>2.1111111111111112</v>
      </c>
      <c r="B91" s="1">
        <f t="shared" si="18"/>
        <v>76</v>
      </c>
      <c r="C91" s="1">
        <f t="shared" si="19"/>
        <v>0.2419218955996679</v>
      </c>
      <c r="D91" s="1">
        <f t="shared" si="25"/>
        <v>0.97029572627599647</v>
      </c>
      <c r="E91" s="1">
        <f t="shared" si="26"/>
        <v>0.29587356131632669</v>
      </c>
      <c r="F91" s="1">
        <f t="shared" si="27"/>
        <v>0.91177973396165757</v>
      </c>
      <c r="G91" s="1">
        <f t="shared" si="28"/>
        <v>0.28480967759330611</v>
      </c>
      <c r="H91" s="1">
        <f t="shared" si="20"/>
        <v>72.021694244570327</v>
      </c>
      <c r="I91" s="1">
        <f t="shared" si="21"/>
        <v>3.9783057554296732</v>
      </c>
      <c r="J91" s="1">
        <f t="shared" si="22"/>
        <v>16.547472440620819</v>
      </c>
      <c r="K91" s="1">
        <f t="shared" si="23"/>
        <v>-16.547472440620819</v>
      </c>
      <c r="L91" s="1">
        <f t="shared" si="24"/>
        <v>-9.4743473714918309</v>
      </c>
      <c r="M91" s="1">
        <f t="shared" si="24"/>
        <v>6.1415912272366313</v>
      </c>
    </row>
    <row r="92" spans="1:13">
      <c r="A92" s="1">
        <f t="shared" si="17"/>
        <v>2.1388888888888888</v>
      </c>
      <c r="B92" s="1">
        <f t="shared" si="18"/>
        <v>77</v>
      </c>
      <c r="C92" s="1">
        <f t="shared" si="19"/>
        <v>0.22495105434386492</v>
      </c>
      <c r="D92" s="1">
        <f t="shared" si="25"/>
        <v>0.97437006478523525</v>
      </c>
      <c r="E92" s="1">
        <f t="shared" si="26"/>
        <v>0.27940252502231072</v>
      </c>
      <c r="F92" s="1">
        <f t="shared" si="27"/>
        <v>0.91560835979337307</v>
      </c>
      <c r="G92" s="1">
        <f t="shared" si="28"/>
        <v>0.28912896860682447</v>
      </c>
      <c r="H92" s="1">
        <f t="shared" si="20"/>
        <v>73.030166243553538</v>
      </c>
      <c r="I92" s="1">
        <f t="shared" si="21"/>
        <v>3.9698337564464623</v>
      </c>
      <c r="J92" s="1">
        <f t="shared" si="22"/>
        <v>16.805815834189687</v>
      </c>
      <c r="K92" s="1">
        <f t="shared" si="23"/>
        <v>-16.805815834189687</v>
      </c>
      <c r="L92" s="1">
        <f t="shared" si="24"/>
        <v>-9.3003621684792535</v>
      </c>
      <c r="M92" s="1">
        <f t="shared" si="24"/>
        <v>6.263467308452789</v>
      </c>
    </row>
    <row r="93" spans="1:13">
      <c r="A93" s="1">
        <f t="shared" si="17"/>
        <v>2.1666666666666665</v>
      </c>
      <c r="B93" s="1">
        <f t="shared" si="18"/>
        <v>78</v>
      </c>
      <c r="C93" s="1">
        <f t="shared" si="19"/>
        <v>0.20791169081775945</v>
      </c>
      <c r="D93" s="1">
        <f t="shared" si="25"/>
        <v>0.97814760073380569</v>
      </c>
      <c r="E93" s="1">
        <f t="shared" si="26"/>
        <v>0.26284638001254046</v>
      </c>
      <c r="F93" s="1">
        <f t="shared" si="27"/>
        <v>0.91915808244899821</v>
      </c>
      <c r="G93" s="1">
        <f t="shared" si="28"/>
        <v>0.29336018813564996</v>
      </c>
      <c r="H93" s="1">
        <f t="shared" si="20"/>
        <v>74.041362340279747</v>
      </c>
      <c r="I93" s="1">
        <f t="shared" si="21"/>
        <v>3.9586376597202531</v>
      </c>
      <c r="J93" s="1">
        <f t="shared" si="22"/>
        <v>17.059233094093827</v>
      </c>
      <c r="K93" s="1">
        <f t="shared" si="23"/>
        <v>-17.059233094093827</v>
      </c>
      <c r="L93" s="1">
        <f t="shared" si="24"/>
        <v>-9.1230213565490317</v>
      </c>
      <c r="M93" s="1">
        <f t="shared" si="24"/>
        <v>6.3842692294879839</v>
      </c>
    </row>
    <row r="94" spans="1:13">
      <c r="A94" s="1">
        <f t="shared" si="17"/>
        <v>2.1944444444444442</v>
      </c>
      <c r="B94" s="1">
        <f t="shared" si="18"/>
        <v>78.999999999999986</v>
      </c>
      <c r="C94" s="1">
        <f t="shared" si="19"/>
        <v>0.19080899537654514</v>
      </c>
      <c r="D94" s="1">
        <f t="shared" si="25"/>
        <v>0.98162718344766386</v>
      </c>
      <c r="E94" s="1">
        <f t="shared" si="26"/>
        <v>0.24621016944916824</v>
      </c>
      <c r="F94" s="1">
        <f t="shared" si="27"/>
        <v>0.92242782064862494</v>
      </c>
      <c r="G94" s="1">
        <f t="shared" si="28"/>
        <v>0.29750204730932528</v>
      </c>
      <c r="H94" s="1">
        <f t="shared" si="20"/>
        <v>75.055279658141203</v>
      </c>
      <c r="I94" s="1">
        <f t="shared" si="21"/>
        <v>3.9447203418587833</v>
      </c>
      <c r="J94" s="1">
        <f t="shared" si="22"/>
        <v>17.307631901742226</v>
      </c>
      <c r="K94" s="1">
        <f t="shared" si="23"/>
        <v>-17.307631901742226</v>
      </c>
      <c r="L94" s="1">
        <f t="shared" si="24"/>
        <v>-8.942357075342386</v>
      </c>
      <c r="M94" s="1">
        <f t="shared" si="24"/>
        <v>6.5039141234392446</v>
      </c>
    </row>
    <row r="95" spans="1:13">
      <c r="A95" s="1">
        <f t="shared" si="17"/>
        <v>2.2222222222222223</v>
      </c>
      <c r="B95" s="1">
        <f t="shared" si="18"/>
        <v>80</v>
      </c>
      <c r="C95" s="1">
        <f t="shared" si="19"/>
        <v>0.17364817766693041</v>
      </c>
      <c r="D95" s="1">
        <f t="shared" si="25"/>
        <v>0.98480775301220802</v>
      </c>
      <c r="E95" s="1">
        <f t="shared" si="26"/>
        <v>0.22949896088308988</v>
      </c>
      <c r="F95" s="1">
        <f t="shared" si="27"/>
        <v>0.92541657839832336</v>
      </c>
      <c r="G95" s="1">
        <f t="shared" si="28"/>
        <v>0.3015532844774233</v>
      </c>
      <c r="H95" s="1">
        <f t="shared" si="20"/>
        <v>76.071911812762792</v>
      </c>
      <c r="I95" s="1">
        <f t="shared" si="21"/>
        <v>3.9280881872372078</v>
      </c>
      <c r="J95" s="1">
        <f t="shared" si="22"/>
        <v>17.550920897214617</v>
      </c>
      <c r="K95" s="1">
        <f t="shared" si="23"/>
        <v>-17.550920897214617</v>
      </c>
      <c r="L95" s="1">
        <f t="shared" si="24"/>
        <v>-8.7584038370060568</v>
      </c>
      <c r="M95" s="1">
        <f t="shared" si="24"/>
        <v>6.6223165801078494</v>
      </c>
    </row>
    <row r="96" spans="1:13">
      <c r="A96" s="1">
        <f t="shared" si="17"/>
        <v>2.25</v>
      </c>
      <c r="B96" s="1">
        <f t="shared" si="18"/>
        <v>81</v>
      </c>
      <c r="C96" s="1">
        <f t="shared" si="19"/>
        <v>0.15643446504023092</v>
      </c>
      <c r="D96" s="1">
        <f t="shared" si="25"/>
        <v>0.98768834059513777</v>
      </c>
      <c r="E96" s="1">
        <f t="shared" si="26"/>
        <v>0.21271784471032046</v>
      </c>
      <c r="F96" s="1">
        <f t="shared" si="27"/>
        <v>0.92812344529352997</v>
      </c>
      <c r="G96" s="1">
        <f t="shared" si="28"/>
        <v>0.30551266559385726</v>
      </c>
      <c r="H96" s="1">
        <f t="shared" si="20"/>
        <v>77.091248864982404</v>
      </c>
      <c r="I96" s="1">
        <f t="shared" si="21"/>
        <v>3.9087511350175959</v>
      </c>
      <c r="J96" s="1">
        <f t="shared" si="22"/>
        <v>17.789009747041355</v>
      </c>
      <c r="K96" s="1">
        <f t="shared" si="23"/>
        <v>-17.789009747041355</v>
      </c>
      <c r="L96" s="1">
        <f t="shared" si="24"/>
        <v>-8.5711985937625741</v>
      </c>
      <c r="M96" s="1">
        <f t="shared" si="24"/>
        <v>6.7393887567653792</v>
      </c>
    </row>
    <row r="97" spans="1:13">
      <c r="A97" s="1">
        <f t="shared" si="17"/>
        <v>2.2777777777777777</v>
      </c>
      <c r="B97" s="1">
        <f t="shared" si="18"/>
        <v>82</v>
      </c>
      <c r="C97" s="1">
        <f t="shared" si="19"/>
        <v>0.13917310096006569</v>
      </c>
      <c r="D97" s="1">
        <f t="shared" ref="D97:D109" si="29">SIN(B97/180*PI())</f>
        <v>0.99026806874157036</v>
      </c>
      <c r="E97" s="1">
        <f t="shared" ref="E97:E109" si="30">C97*COS($D$3/180*PI())+D97*SIN($D$3/180*PI())*SIN($D$2/180*PI())</f>
        <v>0.19587193262140845</v>
      </c>
      <c r="F97" s="1">
        <f t="shared" ref="F97:F109" si="31">D97*COS($D$2/180*PI())</f>
        <v>0.93054759679636634</v>
      </c>
      <c r="G97" s="1">
        <f t="shared" ref="G97:G109" si="32">-C97*SIN($D$3/180*PI())+D97*COS($D$3/180*PI())*SIN($D$2/180*PI())</f>
        <v>0.30937898459278357</v>
      </c>
      <c r="H97" s="1">
        <f t="shared" si="20"/>
        <v>78.113277278693403</v>
      </c>
      <c r="I97" s="1">
        <f t="shared" si="21"/>
        <v>3.8867227213065974</v>
      </c>
      <c r="J97" s="1">
        <f t="shared" si="22"/>
        <v>18.021809213761088</v>
      </c>
      <c r="K97" s="1">
        <f t="shared" si="23"/>
        <v>-18.021809213761088</v>
      </c>
      <c r="L97" s="1">
        <f t="shared" si="24"/>
        <v>-8.3807808019103902</v>
      </c>
      <c r="M97" s="1">
        <f t="shared" si="24"/>
        <v>6.8550405066786197</v>
      </c>
    </row>
    <row r="98" spans="1:13">
      <c r="A98" s="1">
        <f t="shared" si="17"/>
        <v>2.3055555555555554</v>
      </c>
      <c r="B98" s="1">
        <f t="shared" si="18"/>
        <v>83</v>
      </c>
      <c r="C98" s="1">
        <f t="shared" si="19"/>
        <v>0.12186934340514749</v>
      </c>
      <c r="D98" s="1">
        <f t="shared" si="29"/>
        <v>0.99254615164132198</v>
      </c>
      <c r="E98" s="1">
        <f t="shared" si="30"/>
        <v>0.17896635604436548</v>
      </c>
      <c r="F98" s="1">
        <f t="shared" si="31"/>
        <v>0.93268829448680157</v>
      </c>
      <c r="G98" s="1">
        <f t="shared" si="32"/>
        <v>0.3131510637559814</v>
      </c>
      <c r="H98" s="1">
        <f t="shared" si="20"/>
        <v>79.137979883900883</v>
      </c>
      <c r="I98" s="1">
        <f t="shared" si="21"/>
        <v>3.8620201160991172</v>
      </c>
      <c r="J98" s="1">
        <f t="shared" si="22"/>
        <v>18.249231227148535</v>
      </c>
      <c r="K98" s="1">
        <f t="shared" si="23"/>
        <v>-18.249231227148535</v>
      </c>
      <c r="L98" s="1">
        <f t="shared" si="24"/>
        <v>-8.1871924819480739</v>
      </c>
      <c r="M98" s="1">
        <f t="shared" si="24"/>
        <v>6.9691795186433865</v>
      </c>
    </row>
    <row r="99" spans="1:13">
      <c r="A99" s="1">
        <f t="shared" si="17"/>
        <v>2.333333333333333</v>
      </c>
      <c r="B99" s="1">
        <f t="shared" si="18"/>
        <v>83.999999999999986</v>
      </c>
      <c r="C99" s="1">
        <f t="shared" si="19"/>
        <v>0.10452846326765368</v>
      </c>
      <c r="D99" s="1">
        <f t="shared" si="29"/>
        <v>0.99452189536827329</v>
      </c>
      <c r="E99" s="1">
        <f t="shared" si="30"/>
        <v>0.16200626458158582</v>
      </c>
      <c r="F99" s="1">
        <f t="shared" si="31"/>
        <v>0.9345448862875817</v>
      </c>
      <c r="G99" s="1">
        <f t="shared" si="32"/>
        <v>0.31682775407159669</v>
      </c>
      <c r="H99" s="1">
        <f t="shared" si="20"/>
        <v>80.165335845340508</v>
      </c>
      <c r="I99" s="1">
        <f t="shared" si="21"/>
        <v>3.8346641546594782</v>
      </c>
      <c r="J99" s="1">
        <f t="shared" si="22"/>
        <v>18.471188956992723</v>
      </c>
      <c r="K99" s="1">
        <f t="shared" si="23"/>
        <v>-18.471188956992723</v>
      </c>
      <c r="L99" s="1">
        <f t="shared" si="24"/>
        <v>-7.9904782743907816</v>
      </c>
      <c r="M99" s="1">
        <f t="shared" si="24"/>
        <v>7.0817114720625227</v>
      </c>
    </row>
    <row r="100" spans="1:13">
      <c r="A100" s="1">
        <f t="shared" si="17"/>
        <v>2.3611111111111112</v>
      </c>
      <c r="B100" s="1">
        <f t="shared" si="18"/>
        <v>85</v>
      </c>
      <c r="C100" s="1">
        <f t="shared" si="19"/>
        <v>8.7155742747658138E-2</v>
      </c>
      <c r="D100" s="1">
        <f t="shared" si="29"/>
        <v>0.99619469809174555</v>
      </c>
      <c r="E100" s="1">
        <f t="shared" si="30"/>
        <v>0.14499682444122425</v>
      </c>
      <c r="F100" s="1">
        <f t="shared" si="31"/>
        <v>0.93611680666285924</v>
      </c>
      <c r="G100" s="1">
        <f t="shared" si="32"/>
        <v>0.32040793558414249</v>
      </c>
      <c r="H100" s="1">
        <f t="shared" si="20"/>
        <v>81.19532063700494</v>
      </c>
      <c r="I100" s="1">
        <f t="shared" si="21"/>
        <v>3.8046793629950599</v>
      </c>
      <c r="J100" s="1">
        <f t="shared" si="22"/>
        <v>18.687596887295133</v>
      </c>
      <c r="K100" s="1">
        <f t="shared" si="23"/>
        <v>-18.687596887295133</v>
      </c>
      <c r="L100" s="1">
        <f t="shared" si="24"/>
        <v>-7.7906854908867444</v>
      </c>
      <c r="M100" s="1">
        <f t="shared" si="24"/>
        <v>7.1925402061453383</v>
      </c>
    </row>
    <row r="101" spans="1:13">
      <c r="A101" s="1">
        <f t="shared" si="17"/>
        <v>2.3888888888888888</v>
      </c>
      <c r="B101" s="1">
        <f t="shared" si="18"/>
        <v>86</v>
      </c>
      <c r="C101" s="1">
        <f t="shared" si="19"/>
        <v>6.9756473744125455E-2</v>
      </c>
      <c r="D101" s="1">
        <f t="shared" si="29"/>
        <v>0.9975640502598242</v>
      </c>
      <c r="E101" s="1">
        <f t="shared" si="30"/>
        <v>0.12794321686352253</v>
      </c>
      <c r="F101" s="1">
        <f t="shared" si="31"/>
        <v>0.93740357679045982</v>
      </c>
      <c r="G101" s="1">
        <f t="shared" si="32"/>
        <v>0.32389051773564786</v>
      </c>
      <c r="H101" s="1">
        <f t="shared" si="20"/>
        <v>82.227906022914809</v>
      </c>
      <c r="I101" s="1">
        <f t="shared" si="21"/>
        <v>3.7720939770851913</v>
      </c>
      <c r="J101" s="1">
        <f t="shared" si="22"/>
        <v>18.898370891746861</v>
      </c>
      <c r="K101" s="1">
        <f t="shared" si="23"/>
        <v>-18.898370891746861</v>
      </c>
      <c r="L101" s="1">
        <f t="shared" si="24"/>
        <v>-7.5878641602622281</v>
      </c>
      <c r="M101" s="1">
        <f t="shared" si="24"/>
        <v>7.3015679024825886</v>
      </c>
    </row>
    <row r="102" spans="1:13">
      <c r="A102" s="1">
        <f t="shared" si="17"/>
        <v>2.4166666666666665</v>
      </c>
      <c r="B102" s="1">
        <f t="shared" si="18"/>
        <v>87</v>
      </c>
      <c r="C102" s="1">
        <f t="shared" si="19"/>
        <v>5.2335956242943966E-2</v>
      </c>
      <c r="D102" s="1">
        <f t="shared" si="29"/>
        <v>0.99862953475457383</v>
      </c>
      <c r="E102" s="1">
        <f t="shared" si="30"/>
        <v>0.11085063654255022</v>
      </c>
      <c r="F102" s="1">
        <f t="shared" si="31"/>
        <v>0.93840480470773791</v>
      </c>
      <c r="G102" s="1">
        <f t="shared" si="32"/>
        <v>0.32727443969785308</v>
      </c>
      <c r="H102" s="1">
        <f t="shared" si="20"/>
        <v>83.263060044463344</v>
      </c>
      <c r="I102" s="1">
        <f t="shared" si="21"/>
        <v>3.7369399555366556</v>
      </c>
      <c r="J102" s="1">
        <f t="shared" si="22"/>
        <v>19.103428310332063</v>
      </c>
      <c r="K102" s="1">
        <f t="shared" si="23"/>
        <v>-19.103428310332063</v>
      </c>
      <c r="L102" s="1">
        <f t="shared" si="24"/>
        <v>-7.3820670690672756</v>
      </c>
      <c r="M102" s="1">
        <f t="shared" si="24"/>
        <v>7.4086952830182895</v>
      </c>
    </row>
    <row r="103" spans="1:13">
      <c r="A103" s="1">
        <f t="shared" si="17"/>
        <v>2.4444444444444442</v>
      </c>
      <c r="B103" s="1">
        <f t="shared" si="18"/>
        <v>87.999999999999986</v>
      </c>
      <c r="C103" s="1">
        <f t="shared" si="19"/>
        <v>3.489949670250108E-2</v>
      </c>
      <c r="D103" s="1">
        <f t="shared" si="29"/>
        <v>0.99939082701909576</v>
      </c>
      <c r="E103" s="1">
        <f t="shared" si="30"/>
        <v>9.3724290043852798E-2</v>
      </c>
      <c r="F103" s="1">
        <f t="shared" si="31"/>
        <v>0.93912018543097053</v>
      </c>
      <c r="G103" s="1">
        <f t="shared" si="32"/>
        <v>0.33055867069534772</v>
      </c>
      <c r="H103" s="1">
        <f t="shared" si="20"/>
        <v>84.300747014650071</v>
      </c>
      <c r="I103" s="1">
        <f t="shared" si="21"/>
        <v>3.699252985349915</v>
      </c>
      <c r="J103" s="1">
        <f t="shared" si="22"/>
        <v>19.30268802689622</v>
      </c>
      <c r="K103" s="1">
        <f t="shared" si="23"/>
        <v>-19.30268802689622</v>
      </c>
      <c r="L103" s="1">
        <f t="shared" si="24"/>
        <v>-7.1733497963096511</v>
      </c>
      <c r="M103" s="1">
        <f t="shared" si="24"/>
        <v>7.513821819274483</v>
      </c>
    </row>
    <row r="104" spans="1:13">
      <c r="A104" s="1">
        <f t="shared" si="17"/>
        <v>2.4722222222222219</v>
      </c>
      <c r="B104" s="1">
        <f t="shared" si="18"/>
        <v>88.999999999999986</v>
      </c>
      <c r="C104" s="1">
        <f t="shared" si="19"/>
        <v>1.745240643728382E-2</v>
      </c>
      <c r="D104" s="1">
        <f t="shared" si="29"/>
        <v>0.99984769515639127</v>
      </c>
      <c r="E104" s="1">
        <f t="shared" si="30"/>
        <v>7.6569394218480663E-2</v>
      </c>
      <c r="F104" s="1">
        <f t="shared" si="31"/>
        <v>0.93954950104825941</v>
      </c>
      <c r="G104" s="1">
        <f t="shared" si="32"/>
        <v>0.33374221031955476</v>
      </c>
      <c r="H104" s="1">
        <f t="shared" si="20"/>
        <v>85.340927519506323</v>
      </c>
      <c r="I104" s="1">
        <f t="shared" si="21"/>
        <v>3.6590724804936627</v>
      </c>
      <c r="J104" s="1">
        <f t="shared" si="22"/>
        <v>19.496070547505305</v>
      </c>
      <c r="K104" s="1">
        <f t="shared" si="23"/>
        <v>-19.496070547505305</v>
      </c>
      <c r="L104" s="1">
        <f t="shared" si="24"/>
        <v>-6.9617707419270403</v>
      </c>
      <c r="M104" s="1">
        <f t="shared" si="24"/>
        <v>7.6168459577739895</v>
      </c>
    </row>
    <row r="105" spans="1:13">
      <c r="A105" s="1">
        <f t="shared" si="17"/>
        <v>2.5</v>
      </c>
      <c r="B105" s="1">
        <f t="shared" si="18"/>
        <v>90</v>
      </c>
      <c r="C105" s="1">
        <f t="shared" si="19"/>
        <v>6.123233995736766E-17</v>
      </c>
      <c r="D105" s="1">
        <f t="shared" si="29"/>
        <v>1</v>
      </c>
      <c r="E105" s="1">
        <f t="shared" si="30"/>
        <v>5.939117461388476E-2</v>
      </c>
      <c r="F105" s="1">
        <f t="shared" si="31"/>
        <v>0.93969262078590843</v>
      </c>
      <c r="G105" s="1">
        <f t="shared" si="32"/>
        <v>0.33682408883346515</v>
      </c>
      <c r="H105" s="1">
        <f t="shared" si="20"/>
        <v>86.383558426997084</v>
      </c>
      <c r="I105" s="1">
        <f t="shared" si="21"/>
        <v>3.6164415730029162</v>
      </c>
      <c r="J105" s="1">
        <f t="shared" si="22"/>
        <v>19.683498079413855</v>
      </c>
      <c r="K105" s="1">
        <f t="shared" si="23"/>
        <v>-19.683498079413855</v>
      </c>
      <c r="L105" s="1">
        <f t="shared" si="24"/>
        <v>-6.7473911487078198</v>
      </c>
      <c r="M105" s="1">
        <f t="shared" si="24"/>
        <v>7.7176653558919384</v>
      </c>
    </row>
    <row r="106" spans="1:13">
      <c r="A106" s="1">
        <f t="shared" si="17"/>
        <v>2.5277777777777777</v>
      </c>
      <c r="B106" s="1">
        <f t="shared" si="18"/>
        <v>91</v>
      </c>
      <c r="C106" s="1">
        <f t="shared" si="19"/>
        <v>-1.7452406437283477E-2</v>
      </c>
      <c r="D106" s="1">
        <f t="shared" si="29"/>
        <v>0.99984769515639127</v>
      </c>
      <c r="E106" s="1">
        <f t="shared" si="30"/>
        <v>4.219486388216645E-2</v>
      </c>
      <c r="F106" s="1">
        <f t="shared" si="31"/>
        <v>0.93954950104825941</v>
      </c>
      <c r="G106" s="1">
        <f t="shared" si="32"/>
        <v>0.33980336746702861</v>
      </c>
      <c r="H106" s="1">
        <f t="shared" si="20"/>
        <v>87.428592903663969</v>
      </c>
      <c r="I106" s="1">
        <f t="shared" si="21"/>
        <v>3.5714070963360314</v>
      </c>
      <c r="J106" s="1">
        <f t="shared" si="22"/>
        <v>19.864894610449142</v>
      </c>
      <c r="K106" s="1">
        <f t="shared" si="23"/>
        <v>-19.864894610449142</v>
      </c>
      <c r="L106" s="1">
        <f t="shared" si="24"/>
        <v>-6.5302751172703069</v>
      </c>
      <c r="M106" s="1">
        <f t="shared" si="24"/>
        <v>7.8161771317504645</v>
      </c>
    </row>
    <row r="107" spans="1:13">
      <c r="A107" s="1">
        <f t="shared" si="17"/>
        <v>2.5555555555555554</v>
      </c>
      <c r="B107" s="1">
        <f t="shared" si="18"/>
        <v>92</v>
      </c>
      <c r="C107" s="1">
        <f t="shared" si="19"/>
        <v>-3.4899496702500733E-2</v>
      </c>
      <c r="D107" s="1">
        <f t="shared" si="29"/>
        <v>0.99939082701909576</v>
      </c>
      <c r="E107" s="1">
        <f t="shared" si="30"/>
        <v>2.4985700186159039E-2</v>
      </c>
      <c r="F107" s="1">
        <f t="shared" si="31"/>
        <v>0.93912018543097053</v>
      </c>
      <c r="G107" s="1">
        <f t="shared" si="32"/>
        <v>0.34267913870311234</v>
      </c>
      <c r="H107" s="1">
        <f t="shared" si="20"/>
        <v>88.475980439252581</v>
      </c>
      <c r="I107" s="1">
        <f t="shared" si="21"/>
        <v>3.5240195607474192</v>
      </c>
      <c r="J107" s="1">
        <f t="shared" si="22"/>
        <v>20.040185988611235</v>
      </c>
      <c r="K107" s="1">
        <f t="shared" si="23"/>
        <v>-20.040185988611235</v>
      </c>
      <c r="L107" s="1">
        <f t="shared" si="24"/>
        <v>-6.3104896138353581</v>
      </c>
      <c r="M107" s="1">
        <f t="shared" si="24"/>
        <v>7.9122781236581545</v>
      </c>
    </row>
    <row r="108" spans="1:13">
      <c r="A108" s="1">
        <f t="shared" si="17"/>
        <v>2.583333333333333</v>
      </c>
      <c r="B108" s="1">
        <f t="shared" si="18"/>
        <v>92.999999999999986</v>
      </c>
      <c r="C108" s="1">
        <f t="shared" si="19"/>
        <v>-5.233595624294362E-2</v>
      </c>
      <c r="D108" s="1">
        <f t="shared" si="29"/>
        <v>0.99862953475457383</v>
      </c>
      <c r="E108" s="1">
        <f t="shared" si="30"/>
        <v>7.7689256038327784E-3</v>
      </c>
      <c r="F108" s="1">
        <f t="shared" si="31"/>
        <v>0.93840480470773791</v>
      </c>
      <c r="G108" s="1">
        <f t="shared" si="32"/>
        <v>0.34545052655393987</v>
      </c>
      <c r="H108" s="1">
        <f t="shared" si="20"/>
        <v>89.525666879541646</v>
      </c>
      <c r="I108" s="1">
        <f t="shared" si="21"/>
        <v>3.4743331204583399</v>
      </c>
      <c r="J108" s="1">
        <f t="shared" si="22"/>
        <v>20.209300001678312</v>
      </c>
      <c r="K108" s="1">
        <f t="shared" si="23"/>
        <v>-20.209300001678312</v>
      </c>
      <c r="L108" s="1">
        <f t="shared" si="24"/>
        <v>-6.0881044704147627</v>
      </c>
      <c r="M108" s="1">
        <f t="shared" si="24"/>
        <v>8.0058651631414364</v>
      </c>
    </row>
    <row r="109" spans="1:13">
      <c r="A109" s="1">
        <f t="shared" si="17"/>
        <v>2.6111111111111112</v>
      </c>
      <c r="B109" s="1">
        <f t="shared" si="18"/>
        <v>94</v>
      </c>
      <c r="C109" s="1">
        <f t="shared" si="19"/>
        <v>-6.975647374412533E-2</v>
      </c>
      <c r="D109" s="1">
        <f t="shared" si="29"/>
        <v>0.9975640502598242</v>
      </c>
      <c r="E109" s="1">
        <f t="shared" si="30"/>
        <v>-9.450215468491896E-3</v>
      </c>
      <c r="F109" s="1">
        <f t="shared" si="31"/>
        <v>0.93740357679045982</v>
      </c>
      <c r="G109" s="1">
        <f t="shared" si="32"/>
        <v>0.34811668682792474</v>
      </c>
      <c r="H109" s="1">
        <f t="shared" si="20"/>
        <v>90.577594467563586</v>
      </c>
      <c r="I109" s="1">
        <f t="shared" si="21"/>
        <v>3.4224055324364144</v>
      </c>
      <c r="J109" s="1">
        <f t="shared" si="22"/>
        <v>20.372166456601214</v>
      </c>
      <c r="K109" s="1">
        <f t="shared" si="23"/>
        <v>-20.372166456601214</v>
      </c>
      <c r="L109" s="1">
        <f t="shared" si="24"/>
        <v>-5.8631923772244789</v>
      </c>
      <c r="M109" s="1">
        <f t="shared" si="24"/>
        <v>8.0968353548502137</v>
      </c>
    </row>
    <row r="110" spans="1:13">
      <c r="A110" s="1">
        <f t="shared" si="17"/>
        <v>2.6388888888888888</v>
      </c>
      <c r="B110" s="1">
        <f t="shared" si="18"/>
        <v>95</v>
      </c>
      <c r="C110" s="1">
        <f t="shared" si="19"/>
        <v>-8.7155742747658235E-2</v>
      </c>
      <c r="D110" s="1">
        <f t="shared" ref="D110:D112" si="33">SIN(B110/180*PI())</f>
        <v>0.99619469809174555</v>
      </c>
      <c r="E110" s="1">
        <f t="shared" ref="E110:E112" si="34">C110*COS($D$3/180*PI())+D110*SIN($D$3/180*PI())*SIN($D$2/180*PI())</f>
        <v>-2.6666477913638353E-2</v>
      </c>
      <c r="F110" s="1">
        <f t="shared" ref="F110:F112" si="35">D110*COS($D$2/180*PI())</f>
        <v>0.93611680666285924</v>
      </c>
      <c r="G110" s="1">
        <f t="shared" ref="G110:G112" si="36">-C110*SIN($D$3/180*PI())+D110*COS($D$3/180*PI())*SIN($D$2/180*PI())</f>
        <v>0.35067680738681972</v>
      </c>
      <c r="H110" s="1">
        <f t="shared" si="20"/>
        <v>91.631701893377283</v>
      </c>
      <c r="I110" s="1">
        <f t="shared" si="21"/>
        <v>3.3682981066227171</v>
      </c>
      <c r="J110" s="1">
        <f t="shared" si="22"/>
        <v>20.528717258463029</v>
      </c>
      <c r="K110" s="1">
        <f t="shared" si="23"/>
        <v>-20.528717258463029</v>
      </c>
      <c r="L110" s="1">
        <f t="shared" si="24"/>
        <v>-5.6358288670253529</v>
      </c>
      <c r="M110" s="1">
        <f t="shared" si="24"/>
        <v>8.1850863671685374</v>
      </c>
    </row>
    <row r="111" spans="1:13">
      <c r="A111" s="1">
        <f t="shared" si="17"/>
        <v>2.6666666666666665</v>
      </c>
      <c r="B111" s="1">
        <f t="shared" si="18"/>
        <v>96</v>
      </c>
      <c r="C111" s="1">
        <f t="shared" si="19"/>
        <v>-0.10452846326765333</v>
      </c>
      <c r="D111" s="1">
        <f t="shared" si="33"/>
        <v>0.9945218953682734</v>
      </c>
      <c r="E111" s="1">
        <f t="shared" si="34"/>
        <v>-4.3874617491288112E-2</v>
      </c>
      <c r="F111" s="1">
        <f t="shared" si="35"/>
        <v>0.93454488628758181</v>
      </c>
      <c r="G111" s="1">
        <f t="shared" si="36"/>
        <v>0.3531301083931021</v>
      </c>
      <c r="H111" s="1">
        <f t="shared" si="20"/>
        <v>92.687924352519786</v>
      </c>
      <c r="I111" s="1">
        <f t="shared" si="21"/>
        <v>3.3120756474802135</v>
      </c>
      <c r="J111" s="1">
        <f t="shared" si="22"/>
        <v>20.678886488774218</v>
      </c>
      <c r="K111" s="1">
        <f t="shared" si="23"/>
        <v>-20.678886488774218</v>
      </c>
      <c r="L111" s="1">
        <f t="shared" si="24"/>
        <v>-5.4060922912027962</v>
      </c>
      <c r="M111" s="1">
        <f t="shared" si="24"/>
        <v>8.2705167296120408</v>
      </c>
    </row>
    <row r="112" spans="1:13">
      <c r="A112" s="1">
        <f t="shared" si="17"/>
        <v>2.6944444444444442</v>
      </c>
      <c r="B112" s="1">
        <f t="shared" si="18"/>
        <v>96.999999999999986</v>
      </c>
      <c r="C112" s="1">
        <f t="shared" si="19"/>
        <v>-0.12186934340514714</v>
      </c>
      <c r="D112" s="1">
        <f t="shared" si="33"/>
        <v>0.99254615164132209</v>
      </c>
      <c r="E112" s="1">
        <f t="shared" si="34"/>
        <v>-6.106939243542707E-2</v>
      </c>
      <c r="F112" s="1">
        <f t="shared" si="35"/>
        <v>0.93268829448680168</v>
      </c>
      <c r="G112" s="1">
        <f t="shared" si="36"/>
        <v>0.35547584254751979</v>
      </c>
      <c r="H112" s="1">
        <f t="shared" si="20"/>
        <v>93.746193613230176</v>
      </c>
      <c r="I112" s="1">
        <f t="shared" si="21"/>
        <v>3.2538063867698099</v>
      </c>
      <c r="J112" s="1">
        <f t="shared" si="22"/>
        <v>20.822610482868015</v>
      </c>
      <c r="K112" s="1">
        <f t="shared" si="23"/>
        <v>-20.822610482868015</v>
      </c>
      <c r="L112" s="1">
        <f t="shared" si="24"/>
        <v>-5.1740637873766957</v>
      </c>
      <c r="M112" s="1">
        <f t="shared" si="24"/>
        <v>8.3530261377396187</v>
      </c>
    </row>
    <row r="113" spans="1:13">
      <c r="A113" s="1">
        <f t="shared" si="17"/>
        <v>2.7222222222222219</v>
      </c>
      <c r="B113" s="1">
        <f t="shared" si="18"/>
        <v>97.999999999999986</v>
      </c>
      <c r="C113" s="1">
        <f t="shared" si="19"/>
        <v>-0.13917310096006535</v>
      </c>
      <c r="D113" s="1">
        <f t="shared" ref="D113:D115" si="37">SIN(B113/180*PI())</f>
        <v>0.99026806874157036</v>
      </c>
      <c r="E113" s="1">
        <f t="shared" ref="E113:E115" si="38">C113*COS($D$3/180*PI())+D113*SIN($D$3/180*PI())*SIN($D$2/180*PI())</f>
        <v>-7.8245565051038149E-2</v>
      </c>
      <c r="F113" s="1">
        <f t="shared" ref="F113:F115" si="39">D113*COS($D$2/180*PI())</f>
        <v>0.93054759679636634</v>
      </c>
      <c r="G113" s="1">
        <f t="shared" ref="G113:G115" si="40">-C113*SIN($D$3/180*PI())+D113*COS($D$3/180*PI())*SIN($D$2/180*PI())</f>
        <v>0.35771329531672574</v>
      </c>
      <c r="H113" s="1">
        <f t="shared" si="20"/>
        <v>94.806438092501324</v>
      </c>
      <c r="I113" s="1">
        <f t="shared" si="21"/>
        <v>3.1935619074986619</v>
      </c>
      <c r="J113" s="1">
        <f t="shared" si="22"/>
        <v>20.959827906158779</v>
      </c>
      <c r="K113" s="1">
        <f t="shared" si="23"/>
        <v>-20.959827906158779</v>
      </c>
      <c r="L113" s="1">
        <f t="shared" si="24"/>
        <v>-4.939827238467501</v>
      </c>
      <c r="M113" s="1">
        <f t="shared" si="24"/>
        <v>8.4325157607310075</v>
      </c>
    </row>
    <row r="114" spans="1:13">
      <c r="A114" s="1">
        <f t="shared" si="17"/>
        <v>2.75</v>
      </c>
      <c r="B114" s="1">
        <f t="shared" si="18"/>
        <v>99</v>
      </c>
      <c r="C114" s="1">
        <f t="shared" si="19"/>
        <v>-0.15643446504023104</v>
      </c>
      <c r="D114" s="1">
        <f t="shared" si="37"/>
        <v>0.98768834059513766</v>
      </c>
      <c r="E114" s="1">
        <f t="shared" si="38"/>
        <v>-9.5397903309552889E-2</v>
      </c>
      <c r="F114" s="1">
        <f t="shared" si="39"/>
        <v>0.92812344529352986</v>
      </c>
      <c r="G114" s="1">
        <f t="shared" si="40"/>
        <v>0.35984178515093168</v>
      </c>
      <c r="H114" s="1">
        <f t="shared" si="20"/>
        <v>95.868582940976665</v>
      </c>
      <c r="I114" s="1">
        <f t="shared" si="21"/>
        <v>3.1314170590233346</v>
      </c>
      <c r="J114" s="1">
        <f t="shared" si="22"/>
        <v>21.090479829020619</v>
      </c>
      <c r="K114" s="1">
        <f t="shared" si="23"/>
        <v>-21.090479829020619</v>
      </c>
      <c r="L114" s="1">
        <f t="shared" si="24"/>
        <v>-4.7034692230262607</v>
      </c>
      <c r="M114" s="1">
        <f t="shared" si="24"/>
        <v>8.5088885558846528</v>
      </c>
    </row>
    <row r="115" spans="1:13">
      <c r="A115" s="1">
        <f t="shared" si="17"/>
        <v>2.7777777777777777</v>
      </c>
      <c r="B115" s="1">
        <f t="shared" si="18"/>
        <v>100</v>
      </c>
      <c r="C115" s="1">
        <f t="shared" si="19"/>
        <v>-0.1736481776669303</v>
      </c>
      <c r="D115" s="1">
        <f t="shared" si="37"/>
        <v>0.98480775301220802</v>
      </c>
      <c r="E115" s="1">
        <f t="shared" si="38"/>
        <v>-0.11252118244257886</v>
      </c>
      <c r="F115" s="1">
        <f t="shared" si="39"/>
        <v>0.92541657839832336</v>
      </c>
      <c r="G115" s="1">
        <f t="shared" si="40"/>
        <v>0.36186066369151493</v>
      </c>
      <c r="H115" s="1">
        <f t="shared" si="20"/>
        <v>96.932550136669732</v>
      </c>
      <c r="I115" s="1">
        <f t="shared" si="21"/>
        <v>3.0674498633302676</v>
      </c>
      <c r="J115" s="1">
        <f t="shared" si="22"/>
        <v>21.214509800044571</v>
      </c>
      <c r="K115" s="1">
        <f t="shared" si="23"/>
        <v>-21.214509800044571</v>
      </c>
      <c r="L115" s="1">
        <f t="shared" si="24"/>
        <v>-4.4650789568622429</v>
      </c>
      <c r="M115" s="1">
        <f t="shared" si="24"/>
        <v>8.5820495819046414</v>
      </c>
    </row>
    <row r="116" spans="1:13">
      <c r="A116" s="1">
        <f t="shared" si="17"/>
        <v>2.8055555555555554</v>
      </c>
      <c r="B116" s="1">
        <f t="shared" si="18"/>
        <v>101</v>
      </c>
      <c r="C116" s="1">
        <f t="shared" ref="C116:C179" si="41">COS(B116*PI()/180)</f>
        <v>-0.1908089953765448</v>
      </c>
      <c r="D116" s="1">
        <f t="shared" ref="D116:D179" si="42">SIN(B116/180*PI())</f>
        <v>0.98162718344766398</v>
      </c>
      <c r="E116" s="1">
        <f t="shared" ref="E116:E179" si="43">C116*COS($D$3/180*PI())+D116*SIN($D$3/180*PI())*SIN($D$2/180*PI())</f>
        <v>-0.12961018653341583</v>
      </c>
      <c r="F116" s="1">
        <f t="shared" ref="F116:F179" si="44">D116*COS($D$2/180*PI())</f>
        <v>0.92242782064862505</v>
      </c>
      <c r="G116" s="1">
        <f t="shared" ref="G116:G179" si="45">-C116*SIN($D$3/180*PI())+D116*COS($D$3/180*PI())*SIN($D$2/180*PI())</f>
        <v>0.36376931596851492</v>
      </c>
      <c r="H116" s="1">
        <f t="shared" ref="H116:H179" si="46">IF(ATAN2(E116,F116)&lt;0,ATAN2(E116,F116)*180/PI()+360,ATAN2(E116,F116)*180/PI())</f>
        <v>97.998258587440745</v>
      </c>
      <c r="I116" s="1">
        <f t="shared" ref="I116:I179" si="47">B116-H116</f>
        <v>3.0017414125592552</v>
      </c>
      <c r="J116" s="1">
        <f t="shared" ref="J116:J179" si="48">SIGN(G116)*ACOS((SQRT(E116^2+F116^2))-10^-15)/PI()*180</f>
        <v>21.331863917430244</v>
      </c>
      <c r="K116" s="1">
        <f t="shared" si="23"/>
        <v>-21.331863917430244</v>
      </c>
      <c r="L116" s="1">
        <f t="shared" si="24"/>
        <v>-4.224748225884241</v>
      </c>
      <c r="M116" s="1">
        <f t="shared" si="24"/>
        <v>8.6519063152080662</v>
      </c>
    </row>
    <row r="117" spans="1:13">
      <c r="A117" s="1">
        <f t="shared" si="17"/>
        <v>2.833333333333333</v>
      </c>
      <c r="B117" s="1">
        <f t="shared" si="18"/>
        <v>101.99999999999999</v>
      </c>
      <c r="C117" s="1">
        <f t="shared" si="41"/>
        <v>-0.2079116908177589</v>
      </c>
      <c r="D117" s="1">
        <f t="shared" si="42"/>
        <v>0.97814760073380569</v>
      </c>
      <c r="E117" s="1">
        <f t="shared" si="43"/>
        <v>-0.14665971010587223</v>
      </c>
      <c r="F117" s="1">
        <f t="shared" si="44"/>
        <v>0.91915808244899821</v>
      </c>
      <c r="G117" s="1">
        <f t="shared" si="45"/>
        <v>0.36556716058795824</v>
      </c>
      <c r="H117" s="1">
        <f t="shared" si="46"/>
        <v>99.065624242123576</v>
      </c>
      <c r="I117" s="1">
        <f t="shared" si="47"/>
        <v>2.9343757578764098</v>
      </c>
      <c r="J117" s="1">
        <f t="shared" si="48"/>
        <v>21.442490898270105</v>
      </c>
      <c r="K117" s="1">
        <f t="shared" si="23"/>
        <v>-21.442490898270105</v>
      </c>
      <c r="L117" s="1">
        <f t="shared" si="24"/>
        <v>-3.982571310234988</v>
      </c>
      <c r="M117" s="1">
        <f t="shared" si="24"/>
        <v>8.7183689633731092</v>
      </c>
    </row>
    <row r="118" spans="1:13">
      <c r="A118" s="1">
        <f t="shared" si="17"/>
        <v>2.8611111111111112</v>
      </c>
      <c r="B118" s="1">
        <f t="shared" si="18"/>
        <v>103</v>
      </c>
      <c r="C118" s="1">
        <f t="shared" si="41"/>
        <v>-0.22495105434386481</v>
      </c>
      <c r="D118" s="1">
        <f t="shared" si="42"/>
        <v>0.97437006478523525</v>
      </c>
      <c r="E118" s="1">
        <f t="shared" si="43"/>
        <v>-0.16366455970990654</v>
      </c>
      <c r="F118" s="1">
        <f t="shared" si="44"/>
        <v>0.91560835979337307</v>
      </c>
      <c r="G118" s="1">
        <f t="shared" si="45"/>
        <v>0.36725364990895798</v>
      </c>
      <c r="H118" s="1">
        <f t="shared" si="46"/>
        <v>100.13456021015163</v>
      </c>
      <c r="I118" s="1">
        <f t="shared" si="47"/>
        <v>2.8654397898483666</v>
      </c>
      <c r="J118" s="1">
        <f t="shared" si="48"/>
        <v>21.546342145486047</v>
      </c>
      <c r="K118" s="1">
        <f t="shared" si="23"/>
        <v>-21.546342145486047</v>
      </c>
      <c r="L118" s="1">
        <f t="shared" si="24"/>
        <v>-3.7386448997739308</v>
      </c>
      <c r="M118" s="1">
        <f t="shared" si="24"/>
        <v>8.7813507765980603</v>
      </c>
    </row>
    <row r="119" spans="1:13">
      <c r="A119" s="1">
        <f t="shared" si="17"/>
        <v>2.8888888888888888</v>
      </c>
      <c r="B119" s="1">
        <f t="shared" si="18"/>
        <v>104</v>
      </c>
      <c r="C119" s="1">
        <f t="shared" si="41"/>
        <v>-0.24192189559966779</v>
      </c>
      <c r="D119" s="1">
        <f t="shared" si="42"/>
        <v>0.97029572627599647</v>
      </c>
      <c r="E119" s="1">
        <f t="shared" si="43"/>
        <v>-0.18061955550359904</v>
      </c>
      <c r="F119" s="1">
        <f t="shared" si="44"/>
        <v>0.91177973396165757</v>
      </c>
      <c r="G119" s="1">
        <f t="shared" si="45"/>
        <v>0.3688282702105295</v>
      </c>
      <c r="H119" s="1">
        <f t="shared" si="46"/>
        <v>101.2049768894875</v>
      </c>
      <c r="I119" s="1">
        <f t="shared" si="47"/>
        <v>2.7950231105125027</v>
      </c>
      <c r="J119" s="1">
        <f t="shared" si="48"/>
        <v>21.643371812182014</v>
      </c>
      <c r="K119" s="1">
        <f t="shared" si="23"/>
        <v>-21.643371812182014</v>
      </c>
      <c r="L119" s="1">
        <f t="shared" si="24"/>
        <v>-3.4930680010548087</v>
      </c>
      <c r="M119" s="1">
        <f t="shared" si="24"/>
        <v>8.840768353888393</v>
      </c>
    </row>
    <row r="120" spans="1:13">
      <c r="A120" s="1">
        <f t="shared" si="17"/>
        <v>2.9166666666666665</v>
      </c>
      <c r="B120" s="1">
        <f t="shared" si="18"/>
        <v>105</v>
      </c>
      <c r="C120" s="1">
        <f t="shared" si="41"/>
        <v>-0.25881904510252085</v>
      </c>
      <c r="D120" s="1">
        <f t="shared" si="42"/>
        <v>0.96592582628906831</v>
      </c>
      <c r="E120" s="1">
        <f t="shared" si="43"/>
        <v>-0.19751953283098395</v>
      </c>
      <c r="F120" s="1">
        <f t="shared" si="44"/>
        <v>0.90767337119036873</v>
      </c>
      <c r="G120" s="1">
        <f t="shared" si="45"/>
        <v>0.37029054184807514</v>
      </c>
      <c r="H120" s="1">
        <f t="shared" si="46"/>
        <v>102.2767821026171</v>
      </c>
      <c r="I120" s="1">
        <f t="shared" si="47"/>
        <v>2.7232178973828951</v>
      </c>
      <c r="J120" s="1">
        <f t="shared" si="48"/>
        <v>21.733536863181076</v>
      </c>
      <c r="K120" s="1">
        <f t="shared" si="23"/>
        <v>-21.733536863181076</v>
      </c>
      <c r="L120" s="1">
        <f t="shared" si="24"/>
        <v>-3.2459418359662209</v>
      </c>
      <c r="M120" s="1">
        <f t="shared" si="24"/>
        <v>8.8965419431891632</v>
      </c>
    </row>
    <row r="121" spans="1:13">
      <c r="A121" s="1">
        <f t="shared" si="17"/>
        <v>2.9444444444444442</v>
      </c>
      <c r="B121" s="1">
        <f t="shared" si="18"/>
        <v>105.99999999999999</v>
      </c>
      <c r="C121" s="1">
        <f t="shared" si="41"/>
        <v>-0.27563735581699883</v>
      </c>
      <c r="D121" s="1">
        <f t="shared" si="42"/>
        <v>0.96126169593831901</v>
      </c>
      <c r="E121" s="1">
        <f t="shared" si="43"/>
        <v>-0.21435934379525343</v>
      </c>
      <c r="F121" s="1">
        <f t="shared" si="44"/>
        <v>0.90329052231738605</v>
      </c>
      <c r="G121" s="1">
        <f t="shared" si="45"/>
        <v>0.37164001939948882</v>
      </c>
      <c r="H121" s="1">
        <f t="shared" si="46"/>
        <v>103.34988124032535</v>
      </c>
      <c r="I121" s="1">
        <f t="shared" si="47"/>
        <v>2.6501187596746405</v>
      </c>
      <c r="J121" s="1">
        <f t="shared" si="48"/>
        <v>21.816797133522087</v>
      </c>
      <c r="K121" s="1">
        <f t="shared" si="23"/>
        <v>-21.816797133522087</v>
      </c>
      <c r="L121" s="1">
        <f t="shared" si="24"/>
        <v>-2.9973697322763968</v>
      </c>
      <c r="M121" s="1">
        <f t="shared" si="24"/>
        <v>8.9485957328336667</v>
      </c>
    </row>
    <row r="122" spans="1:13">
      <c r="A122" s="1">
        <f t="shared" si="17"/>
        <v>2.9722222222222219</v>
      </c>
      <c r="B122" s="1">
        <f t="shared" si="18"/>
        <v>106.99999999999999</v>
      </c>
      <c r="C122" s="1">
        <f t="shared" si="41"/>
        <v>-0.29237170472273644</v>
      </c>
      <c r="D122" s="1">
        <f t="shared" si="42"/>
        <v>0.95630475596303555</v>
      </c>
      <c r="E122" s="1">
        <f t="shared" si="43"/>
        <v>-0.23113385882685777</v>
      </c>
      <c r="F122" s="1">
        <f t="shared" si="44"/>
        <v>0.8986325224009335</v>
      </c>
      <c r="G122" s="1">
        <f t="shared" si="45"/>
        <v>0.3728762918008357</v>
      </c>
      <c r="H122" s="1">
        <f t="shared" si="46"/>
        <v>104.42417741292591</v>
      </c>
      <c r="I122" s="1">
        <f t="shared" si="47"/>
        <v>2.5758225870740716</v>
      </c>
      <c r="J122" s="1">
        <f t="shared" si="48"/>
        <v>21.893115383698465</v>
      </c>
      <c r="K122" s="1">
        <f t="shared" si="23"/>
        <v>-21.893115383698465</v>
      </c>
      <c r="L122" s="1">
        <f t="shared" si="24"/>
        <v>-2.747457006349606</v>
      </c>
      <c r="M122" s="1">
        <f t="shared" si="24"/>
        <v>8.9968581333644693</v>
      </c>
    </row>
    <row r="123" spans="1:13">
      <c r="A123" s="1">
        <f t="shared" si="17"/>
        <v>3</v>
      </c>
      <c r="B123" s="1">
        <f t="shared" si="18"/>
        <v>108</v>
      </c>
      <c r="C123" s="1">
        <f t="shared" si="41"/>
        <v>-0.30901699437494734</v>
      </c>
      <c r="D123" s="1">
        <f t="shared" si="42"/>
        <v>0.95105651629515364</v>
      </c>
      <c r="E123" s="1">
        <f t="shared" si="43"/>
        <v>-0.24783796824601967</v>
      </c>
      <c r="F123" s="1">
        <f t="shared" si="44"/>
        <v>0.89370079031290894</v>
      </c>
      <c r="G123" s="1">
        <f t="shared" si="45"/>
        <v>0.37399898247156643</v>
      </c>
      <c r="H123" s="1">
        <f t="shared" si="46"/>
        <v>105.49957160857663</v>
      </c>
      <c r="I123" s="1">
        <f t="shared" si="47"/>
        <v>2.5004283914233696</v>
      </c>
      <c r="J123" s="1">
        <f t="shared" si="48"/>
        <v>21.962457351431066</v>
      </c>
      <c r="K123" s="1">
        <f t="shared" si="23"/>
        <v>-21.962457351431066</v>
      </c>
      <c r="L123" s="1">
        <f t="shared" si="24"/>
        <v>-2.4963108383736454</v>
      </c>
      <c r="M123" s="1">
        <f t="shared" si="24"/>
        <v>9.0412620471345804</v>
      </c>
    </row>
    <row r="124" spans="1:13">
      <c r="A124" s="1">
        <f t="shared" si="17"/>
        <v>3.0277777777777777</v>
      </c>
      <c r="B124" s="1">
        <f t="shared" si="18"/>
        <v>109</v>
      </c>
      <c r="C124" s="1">
        <f t="shared" si="41"/>
        <v>-0.32556815445715642</v>
      </c>
      <c r="D124" s="1">
        <f t="shared" si="42"/>
        <v>0.94551857559931685</v>
      </c>
      <c r="E124" s="1">
        <f t="shared" si="43"/>
        <v>-0.26446658381919314</v>
      </c>
      <c r="F124" s="1">
        <f t="shared" si="44"/>
        <v>0.88849682830668109</v>
      </c>
      <c r="G124" s="1">
        <f t="shared" si="45"/>
        <v>0.3750077494292266</v>
      </c>
      <c r="H124" s="1">
        <f t="shared" si="46"/>
        <v>106.57596285827022</v>
      </c>
      <c r="I124" s="1">
        <f t="shared" si="47"/>
        <v>2.4240371417297837</v>
      </c>
      <c r="J124" s="1">
        <f t="shared" si="48"/>
        <v>22.024791799777553</v>
      </c>
      <c r="K124" s="1">
        <f t="shared" si="23"/>
        <v>-22.024791799777553</v>
      </c>
      <c r="L124" s="1">
        <f t="shared" si="24"/>
        <v>-2.2440401404735297</v>
      </c>
      <c r="M124" s="1">
        <f t="shared" si="24"/>
        <v>9.0817451244041649</v>
      </c>
    </row>
    <row r="125" spans="1:13">
      <c r="A125" s="1">
        <f t="shared" si="17"/>
        <v>3.0555555555555554</v>
      </c>
      <c r="B125" s="1">
        <f t="shared" si="18"/>
        <v>110</v>
      </c>
      <c r="C125" s="1">
        <f t="shared" si="41"/>
        <v>-0.34202014332566871</v>
      </c>
      <c r="D125" s="1">
        <f t="shared" si="42"/>
        <v>0.93969262078590843</v>
      </c>
      <c r="E125" s="1">
        <f t="shared" si="43"/>
        <v>-0.28101464030899032</v>
      </c>
      <c r="F125" s="1">
        <f t="shared" si="44"/>
        <v>0.88302222155948906</v>
      </c>
      <c r="G125" s="1">
        <f t="shared" si="45"/>
        <v>0.37590228539362919</v>
      </c>
      <c r="H125" s="1">
        <f t="shared" si="46"/>
        <v>107.65324840705105</v>
      </c>
      <c r="I125" s="1">
        <f t="shared" si="47"/>
        <v>2.346751592948948</v>
      </c>
      <c r="J125" s="1">
        <f t="shared" si="48"/>
        <v>22.080090561392151</v>
      </c>
      <c r="K125" s="1">
        <f t="shared" si="23"/>
        <v>-22.080090561392151</v>
      </c>
      <c r="L125" s="1">
        <f t="shared" si="24"/>
        <v>-1.9907554181255165</v>
      </c>
      <c r="M125" s="1">
        <f t="shared" si="24"/>
        <v>9.1182500045284769</v>
      </c>
    </row>
    <row r="126" spans="1:13">
      <c r="A126" s="1">
        <f t="shared" si="17"/>
        <v>3.083333333333333</v>
      </c>
      <c r="B126" s="1">
        <f t="shared" si="18"/>
        <v>110.99999999999999</v>
      </c>
      <c r="C126" s="1">
        <f t="shared" si="41"/>
        <v>-0.35836794954530005</v>
      </c>
      <c r="D126" s="1">
        <f t="shared" si="42"/>
        <v>0.93358042649720185</v>
      </c>
      <c r="E126" s="1">
        <f t="shared" si="43"/>
        <v>-0.29747709701709901</v>
      </c>
      <c r="F126" s="1">
        <f t="shared" si="44"/>
        <v>0.87727863768958181</v>
      </c>
      <c r="G126" s="1">
        <f t="shared" si="45"/>
        <v>0.37668231788045353</v>
      </c>
      <c r="H126" s="1">
        <f t="shared" si="46"/>
        <v>108.7313238909709</v>
      </c>
      <c r="I126" s="1">
        <f t="shared" si="47"/>
        <v>2.2686761090290872</v>
      </c>
      <c r="J126" s="1">
        <f t="shared" si="48"/>
        <v>22.128328578763245</v>
      </c>
      <c r="K126" s="1">
        <f t="shared" si="23"/>
        <v>-22.128328578763245</v>
      </c>
      <c r="L126" s="1">
        <f t="shared" si="24"/>
        <v>-1.7365686253593964</v>
      </c>
      <c r="M126" s="1">
        <f t="shared" si="24"/>
        <v>9.1507245395803238</v>
      </c>
    </row>
    <row r="127" spans="1:13">
      <c r="A127" s="1">
        <f t="shared" si="17"/>
        <v>3.1111111111111107</v>
      </c>
      <c r="B127" s="1">
        <f t="shared" si="18"/>
        <v>111.99999999999999</v>
      </c>
      <c r="C127" s="1">
        <f t="shared" si="41"/>
        <v>-0.37460659341591163</v>
      </c>
      <c r="D127" s="1">
        <f t="shared" si="42"/>
        <v>0.92718385456678754</v>
      </c>
      <c r="E127" s="1">
        <f t="shared" si="43"/>
        <v>-0.31384893931973096</v>
      </c>
      <c r="F127" s="1">
        <f t="shared" si="44"/>
        <v>0.87126782624824517</v>
      </c>
      <c r="G127" s="1">
        <f t="shared" si="45"/>
        <v>0.37734760928424804</v>
      </c>
      <c r="H127" s="1">
        <f t="shared" si="46"/>
        <v>109.81008351926261</v>
      </c>
      <c r="I127" s="1">
        <f t="shared" si="47"/>
        <v>2.1899164807373808</v>
      </c>
      <c r="J127" s="1">
        <f t="shared" si="48"/>
        <v>22.169483940269554</v>
      </c>
      <c r="K127" s="1">
        <f t="shared" si="23"/>
        <v>-22.169483940269554</v>
      </c>
      <c r="L127" s="1">
        <f t="shared" si="24"/>
        <v>-1.4815930142271299</v>
      </c>
      <c r="M127" s="1">
        <f t="shared" si="24"/>
        <v>9.1791220007615948</v>
      </c>
    </row>
    <row r="128" spans="1:13">
      <c r="A128" s="1">
        <f t="shared" si="17"/>
        <v>3.1388888888888888</v>
      </c>
      <c r="B128" s="1">
        <f t="shared" si="18"/>
        <v>113</v>
      </c>
      <c r="C128" s="1">
        <f t="shared" si="41"/>
        <v>-0.3907311284892736</v>
      </c>
      <c r="D128" s="1">
        <f t="shared" si="42"/>
        <v>0.92050485345244037</v>
      </c>
      <c r="E128" s="1">
        <f t="shared" si="43"/>
        <v>-0.33012518019512366</v>
      </c>
      <c r="F128" s="1">
        <f t="shared" si="44"/>
        <v>0.86499161818687231</v>
      </c>
      <c r="G128" s="1">
        <f t="shared" si="45"/>
        <v>0.37789795695080619</v>
      </c>
      <c r="H128" s="1">
        <f t="shared" si="46"/>
        <v>110.88942026117823</v>
      </c>
      <c r="I128" s="1">
        <f t="shared" si="47"/>
        <v>2.1105797388217695</v>
      </c>
      <c r="J128" s="1">
        <f t="shared" si="48"/>
        <v>22.203537911911969</v>
      </c>
      <c r="K128" s="1">
        <f t="shared" si="23"/>
        <v>-22.203537911911969</v>
      </c>
      <c r="L128" s="1">
        <f t="shared" si="24"/>
        <v>-1.225942979126927</v>
      </c>
      <c r="M128" s="1">
        <f t="shared" si="24"/>
        <v>9.2034012636073044</v>
      </c>
    </row>
    <row r="129" spans="1:13">
      <c r="A129" s="1">
        <f t="shared" si="17"/>
        <v>3.1666666666666665</v>
      </c>
      <c r="B129" s="1">
        <f t="shared" si="18"/>
        <v>114</v>
      </c>
      <c r="C129" s="1">
        <f t="shared" si="41"/>
        <v>-0.40673664307580004</v>
      </c>
      <c r="D129" s="1">
        <f t="shared" si="42"/>
        <v>0.91354545764260098</v>
      </c>
      <c r="E129" s="1">
        <f t="shared" si="43"/>
        <v>-0.34630086174263419</v>
      </c>
      <c r="F129" s="1">
        <f t="shared" si="44"/>
        <v>0.85845192529923786</v>
      </c>
      <c r="G129" s="1">
        <f t="shared" si="45"/>
        <v>0.37833319323889736</v>
      </c>
      <c r="H129" s="1">
        <f t="shared" si="46"/>
        <v>111.96922603690855</v>
      </c>
      <c r="I129" s="1">
        <f t="shared" si="47"/>
        <v>2.0307739630914483</v>
      </c>
      <c r="J129" s="1">
        <f t="shared" si="48"/>
        <v>22.230474964593519</v>
      </c>
      <c r="K129" s="1">
        <f t="shared" si="23"/>
        <v>-22.230474964593519</v>
      </c>
      <c r="L129" s="1">
        <f t="shared" si="24"/>
        <v>-0.9697338965358</v>
      </c>
      <c r="M129" s="1">
        <f t="shared" si="24"/>
        <v>9.2235269732805705</v>
      </c>
    </row>
    <row r="130" spans="1:13">
      <c r="A130" s="1">
        <f t="shared" si="17"/>
        <v>3.1944444444444442</v>
      </c>
      <c r="B130" s="1">
        <f t="shared" si="18"/>
        <v>114.99999999999999</v>
      </c>
      <c r="C130" s="1">
        <f t="shared" si="41"/>
        <v>-0.42261826174069933</v>
      </c>
      <c r="D130" s="1">
        <f t="shared" si="42"/>
        <v>0.90630778703665005</v>
      </c>
      <c r="E130" s="1">
        <f t="shared" si="43"/>
        <v>-0.36237105669296621</v>
      </c>
      <c r="F130" s="1">
        <f t="shared" si="44"/>
        <v>0.85165073963914661</v>
      </c>
      <c r="G130" s="1">
        <f t="shared" si="45"/>
        <v>0.3786531855713321</v>
      </c>
      <c r="H130" s="1">
        <f t="shared" si="46"/>
        <v>113.04939191197728</v>
      </c>
      <c r="I130" s="1">
        <f t="shared" si="47"/>
        <v>1.9506080880227046</v>
      </c>
      <c r="J130" s="1">
        <f t="shared" si="48"/>
        <v>22.250282796837162</v>
      </c>
      <c r="K130" s="1">
        <f t="shared" si="23"/>
        <v>-22.250282796837162</v>
      </c>
      <c r="L130" s="1">
        <f t="shared" si="24"/>
        <v>-0.71308196077114872</v>
      </c>
      <c r="M130" s="1">
        <f t="shared" si="24"/>
        <v>9.2394696875274462</v>
      </c>
    </row>
    <row r="131" spans="1:13">
      <c r="A131" s="1">
        <f t="shared" si="17"/>
        <v>3.2222222222222219</v>
      </c>
      <c r="B131" s="1">
        <f t="shared" si="18"/>
        <v>115.99999999999999</v>
      </c>
      <c r="C131" s="1">
        <f t="shared" si="41"/>
        <v>-0.43837114678907713</v>
      </c>
      <c r="D131" s="1">
        <f t="shared" si="42"/>
        <v>0.89879404629916715</v>
      </c>
      <c r="E131" s="1">
        <f t="shared" si="43"/>
        <v>-0.37833086990906206</v>
      </c>
      <c r="F131" s="1">
        <f t="shared" si="44"/>
        <v>0.84459013291363549</v>
      </c>
      <c r="G131" s="1">
        <f t="shared" si="45"/>
        <v>0.37885783647534593</v>
      </c>
      <c r="H131" s="1">
        <f t="shared" si="46"/>
        <v>114.12980829447895</v>
      </c>
      <c r="I131" s="1">
        <f t="shared" si="47"/>
        <v>1.8701917055210373</v>
      </c>
      <c r="J131" s="1">
        <f t="shared" si="48"/>
        <v>22.262952352849766</v>
      </c>
      <c r="K131" s="1">
        <f t="shared" si="23"/>
        <v>-22.262952352849766</v>
      </c>
      <c r="L131" s="1">
        <f t="shared" si="24"/>
        <v>-0.45610401645373599</v>
      </c>
      <c r="M131" s="1">
        <f t="shared" si="24"/>
        <v>9.251205995426858</v>
      </c>
    </row>
    <row r="132" spans="1:13">
      <c r="A132" s="1">
        <f t="shared" si="17"/>
        <v>3.25</v>
      </c>
      <c r="B132" s="1">
        <f t="shared" si="18"/>
        <v>117</v>
      </c>
      <c r="C132" s="1">
        <f t="shared" si="41"/>
        <v>-0.45399049973954675</v>
      </c>
      <c r="D132" s="1">
        <f t="shared" si="42"/>
        <v>0.8910065241883679</v>
      </c>
      <c r="E132" s="1">
        <f t="shared" si="43"/>
        <v>-0.3941754398772106</v>
      </c>
      <c r="F132" s="1">
        <f t="shared" si="44"/>
        <v>0.83727225585191034</v>
      </c>
      <c r="G132" s="1">
        <f t="shared" si="45"/>
        <v>0.37894708361229112</v>
      </c>
      <c r="H132" s="1">
        <f t="shared" si="46"/>
        <v>115.21036513451311</v>
      </c>
      <c r="I132" s="1">
        <f t="shared" si="47"/>
        <v>1.7896348654868888</v>
      </c>
      <c r="J132" s="1">
        <f t="shared" si="48"/>
        <v>22.268477835857972</v>
      </c>
      <c r="K132" s="1">
        <f t="shared" si="23"/>
        <v>-22.268477835857972</v>
      </c>
      <c r="L132" s="1">
        <f t="shared" si="24"/>
        <v>-0.1989173882954276</v>
      </c>
      <c r="M132" s="1">
        <f t="shared" si="24"/>
        <v>9.2587186136991022</v>
      </c>
    </row>
    <row r="133" spans="1:13">
      <c r="A133" s="1">
        <f t="shared" si="17"/>
        <v>3.2777777777777777</v>
      </c>
      <c r="B133" s="1">
        <f t="shared" si="18"/>
        <v>118</v>
      </c>
      <c r="C133" s="1">
        <f t="shared" si="41"/>
        <v>-0.46947156278589053</v>
      </c>
      <c r="D133" s="1">
        <f t="shared" si="42"/>
        <v>0.8829475928589271</v>
      </c>
      <c r="E133" s="1">
        <f t="shared" si="43"/>
        <v>-0.40989994018790887</v>
      </c>
      <c r="F133" s="1">
        <f t="shared" si="44"/>
        <v>0.82969933755021441</v>
      </c>
      <c r="G133" s="1">
        <f t="shared" si="45"/>
        <v>0.37892089979662524</v>
      </c>
      <c r="H133" s="1">
        <f t="shared" si="46"/>
        <v>116.29095212515308</v>
      </c>
      <c r="I133" s="1">
        <f t="shared" si="47"/>
        <v>1.7090478748469167</v>
      </c>
      <c r="J133" s="1">
        <f t="shared" si="48"/>
        <v>22.26685671666193</v>
      </c>
      <c r="K133" s="1">
        <f t="shared" si="23"/>
        <v>-22.26685671666193</v>
      </c>
      <c r="L133" s="1">
        <f t="shared" si="24"/>
        <v>5.8360291057496738E-2</v>
      </c>
      <c r="M133" s="1">
        <f t="shared" si="24"/>
        <v>9.2619964567052762</v>
      </c>
    </row>
    <row r="134" spans="1:13">
      <c r="A134" s="1">
        <f t="shared" si="17"/>
        <v>3.3055555555555554</v>
      </c>
      <c r="B134" s="1">
        <f t="shared" si="18"/>
        <v>119</v>
      </c>
      <c r="C134" s="1">
        <f t="shared" si="41"/>
        <v>-0.484809620246337</v>
      </c>
      <c r="D134" s="1">
        <f t="shared" si="42"/>
        <v>0.87461970713939585</v>
      </c>
      <c r="E134" s="1">
        <f t="shared" si="43"/>
        <v>-0.42549958100603646</v>
      </c>
      <c r="F134" s="1">
        <f t="shared" si="44"/>
        <v>0.82187368479282263</v>
      </c>
      <c r="G134" s="1">
        <f t="shared" si="45"/>
        <v>0.37877929300419211</v>
      </c>
      <c r="H134" s="1">
        <f t="shared" si="46"/>
        <v>117.37145890427722</v>
      </c>
      <c r="I134" s="1">
        <f t="shared" si="47"/>
        <v>1.6285410957227811</v>
      </c>
      <c r="J134" s="1">
        <f t="shared" si="48"/>
        <v>22.258089737371467</v>
      </c>
      <c r="K134" s="1">
        <f t="shared" si="23"/>
        <v>-22.258089737371467</v>
      </c>
      <c r="L134" s="1">
        <f t="shared" si="24"/>
        <v>0.31561125445668381</v>
      </c>
      <c r="M134" s="1">
        <f t="shared" si="24"/>
        <v>9.2610346823707346</v>
      </c>
    </row>
    <row r="135" spans="1:13">
      <c r="A135" s="1">
        <f t="shared" si="17"/>
        <v>3.333333333333333</v>
      </c>
      <c r="B135" s="1">
        <f t="shared" si="18"/>
        <v>119.99999999999999</v>
      </c>
      <c r="C135" s="1">
        <f t="shared" si="41"/>
        <v>-0.49999999999999983</v>
      </c>
      <c r="D135" s="1">
        <f t="shared" si="42"/>
        <v>0.86602540378443871</v>
      </c>
      <c r="E135" s="1">
        <f t="shared" si="43"/>
        <v>-0.44096961052988226</v>
      </c>
      <c r="F135" s="1">
        <f t="shared" si="44"/>
        <v>0.8137976813493738</v>
      </c>
      <c r="G135" s="1">
        <f t="shared" si="45"/>
        <v>0.37852230636979245</v>
      </c>
      <c r="H135" s="1">
        <f t="shared" si="46"/>
        <v>118.45177525658549</v>
      </c>
      <c r="I135" s="1">
        <f t="shared" si="47"/>
        <v>1.5482247434144938</v>
      </c>
      <c r="J135" s="1">
        <f t="shared" si="48"/>
        <v>22.242180910309656</v>
      </c>
      <c r="K135" s="1">
        <f t="shared" si="23"/>
        <v>-22.242180910309656</v>
      </c>
      <c r="L135" s="1">
        <f t="shared" si="24"/>
        <v>0.57271777422518255</v>
      </c>
      <c r="M135" s="1">
        <f t="shared" si="24"/>
        <v>9.2558347116659547</v>
      </c>
    </row>
    <row r="136" spans="1:13">
      <c r="A136" s="1">
        <f t="shared" si="17"/>
        <v>3.3611111111111107</v>
      </c>
      <c r="B136" s="1">
        <f t="shared" si="18"/>
        <v>120.99999999999999</v>
      </c>
      <c r="C136" s="1">
        <f t="shared" si="41"/>
        <v>-0.51503807491005382</v>
      </c>
      <c r="D136" s="1">
        <f t="shared" si="42"/>
        <v>0.85716730070211244</v>
      </c>
      <c r="E136" s="1">
        <f t="shared" si="43"/>
        <v>-0.45630531643859196</v>
      </c>
      <c r="F136" s="1">
        <f t="shared" si="44"/>
        <v>0.80547378724875085</v>
      </c>
      <c r="G136" s="1">
        <f t="shared" si="45"/>
        <v>0.37815001817404464</v>
      </c>
      <c r="H136" s="1">
        <f t="shared" si="46"/>
        <v>119.53179131512313</v>
      </c>
      <c r="I136" s="1">
        <f t="shared" si="47"/>
        <v>1.4682086848768563</v>
      </c>
      <c r="J136" s="1">
        <f t="shared" si="48"/>
        <v>22.219137512087855</v>
      </c>
      <c r="K136" s="1">
        <f t="shared" si="23"/>
        <v>-22.219137512087855</v>
      </c>
      <c r="L136" s="1">
        <f t="shared" si="24"/>
        <v>0.82956233598486051</v>
      </c>
      <c r="M136" s="1">
        <f t="shared" si="24"/>
        <v>9.2464042233484065</v>
      </c>
    </row>
    <row r="137" spans="1:13">
      <c r="A137" s="1">
        <f t="shared" si="17"/>
        <v>3.3888888888888888</v>
      </c>
      <c r="B137" s="1">
        <f t="shared" si="18"/>
        <v>122</v>
      </c>
      <c r="C137" s="1">
        <f t="shared" si="41"/>
        <v>-0.52991926423320479</v>
      </c>
      <c r="D137" s="1">
        <f t="shared" si="42"/>
        <v>0.84804809615642607</v>
      </c>
      <c r="E137" s="1">
        <f t="shared" si="43"/>
        <v>-0.47150202732758623</v>
      </c>
      <c r="F137" s="1">
        <f t="shared" si="44"/>
        <v>0.79690453802973205</v>
      </c>
      <c r="G137" s="1">
        <f t="shared" si="45"/>
        <v>0.37766254181953957</v>
      </c>
      <c r="H137" s="1">
        <f t="shared" si="46"/>
        <v>120.61139776163613</v>
      </c>
      <c r="I137" s="1">
        <f t="shared" si="47"/>
        <v>1.3886022383638732</v>
      </c>
      <c r="J137" s="1">
        <f t="shared" si="48"/>
        <v>22.188970072877098</v>
      </c>
      <c r="K137" s="1">
        <f t="shared" si="23"/>
        <v>-22.188970072877098</v>
      </c>
      <c r="L137" s="1">
        <f t="shared" si="24"/>
        <v>1.0860278115872575</v>
      </c>
      <c r="M137" s="1">
        <f t="shared" si="24"/>
        <v>9.2327571216862907</v>
      </c>
    </row>
    <row r="138" spans="1:13">
      <c r="A138" s="1">
        <f t="shared" si="17"/>
        <v>3.4166666666666665</v>
      </c>
      <c r="B138" s="1">
        <f t="shared" si="18"/>
        <v>123</v>
      </c>
      <c r="C138" s="1">
        <f t="shared" si="41"/>
        <v>-0.5446390350150272</v>
      </c>
      <c r="D138" s="1">
        <f t="shared" si="42"/>
        <v>0.83867056794542405</v>
      </c>
      <c r="E138" s="1">
        <f t="shared" si="43"/>
        <v>-0.4865551141315137</v>
      </c>
      <c r="F138" s="1">
        <f t="shared" si="44"/>
        <v>0.78809254396864181</v>
      </c>
      <c r="G138" s="1">
        <f t="shared" si="45"/>
        <v>0.37706002579629705</v>
      </c>
      <c r="H138" s="1">
        <f t="shared" si="46"/>
        <v>121.69048602509018</v>
      </c>
      <c r="I138" s="1">
        <f t="shared" si="47"/>
        <v>1.3095139749098195</v>
      </c>
      <c r="J138" s="1">
        <f t="shared" si="48"/>
        <v>22.151692360919302</v>
      </c>
      <c r="K138" s="1">
        <f t="shared" si="23"/>
        <v>-22.151692360919302</v>
      </c>
      <c r="L138" s="1">
        <f t="shared" si="24"/>
        <v>1.341997630480634</v>
      </c>
      <c r="M138" s="1">
        <f t="shared" si="24"/>
        <v>9.214913480161556</v>
      </c>
    </row>
    <row r="139" spans="1:13">
      <c r="A139" s="1">
        <f t="shared" si="17"/>
        <v>3.4444444444444442</v>
      </c>
      <c r="B139" s="1">
        <f t="shared" si="18"/>
        <v>123.99999999999999</v>
      </c>
      <c r="C139" s="1">
        <f t="shared" si="41"/>
        <v>-0.55919290347074635</v>
      </c>
      <c r="D139" s="1">
        <f t="shared" si="42"/>
        <v>0.82903757255504196</v>
      </c>
      <c r="E139" s="1">
        <f t="shared" si="43"/>
        <v>-0.50145999153431065</v>
      </c>
      <c r="F139" s="1">
        <f t="shared" si="44"/>
        <v>0.77904048928423508</v>
      </c>
      <c r="G139" s="1">
        <f t="shared" si="45"/>
        <v>0.37634265363653452</v>
      </c>
      <c r="H139" s="1">
        <f t="shared" si="46"/>
        <v>122.76894847769775</v>
      </c>
      <c r="I139" s="1">
        <f t="shared" si="47"/>
        <v>1.2310515223022378</v>
      </c>
      <c r="J139" s="1">
        <f t="shared" si="48"/>
        <v>22.107321362341935</v>
      </c>
      <c r="K139" s="1">
        <f t="shared" si="23"/>
        <v>-22.107321362341935</v>
      </c>
      <c r="L139" s="1">
        <f t="shared" si="24"/>
        <v>1.5973559487852214</v>
      </c>
      <c r="M139" s="1">
        <f t="shared" si="24"/>
        <v>9.1928994589651438</v>
      </c>
    </row>
    <row r="140" spans="1:13">
      <c r="A140" s="1">
        <f t="shared" si="17"/>
        <v>3.4722222222222219</v>
      </c>
      <c r="B140" s="1">
        <f t="shared" si="18"/>
        <v>124.99999999999999</v>
      </c>
      <c r="C140" s="1">
        <f t="shared" si="41"/>
        <v>-0.57357643635104583</v>
      </c>
      <c r="D140" s="1">
        <f t="shared" si="42"/>
        <v>0.81915204428899202</v>
      </c>
      <c r="E140" s="1">
        <f t="shared" si="43"/>
        <v>-0.51621211936593503</v>
      </c>
      <c r="F140" s="1">
        <f t="shared" si="44"/>
        <v>0.76975113132005746</v>
      </c>
      <c r="G140" s="1">
        <f t="shared" si="45"/>
        <v>0.37551064385876121</v>
      </c>
      <c r="H140" s="1">
        <f t="shared" si="46"/>
        <v>123.84667862781308</v>
      </c>
      <c r="I140" s="1">
        <f t="shared" si="47"/>
        <v>1.1533213721869089</v>
      </c>
      <c r="J140" s="1">
        <f t="shared" si="48"/>
        <v>22.055877256357626</v>
      </c>
      <c r="K140" s="1">
        <f t="shared" si="23"/>
        <v>-22.055877256357626</v>
      </c>
      <c r="L140" s="1">
        <f t="shared" si="24"/>
        <v>1.8519878154351375</v>
      </c>
      <c r="M140" s="1">
        <f t="shared" si="24"/>
        <v>9.1667471993969798</v>
      </c>
    </row>
    <row r="141" spans="1:13">
      <c r="A141" s="1">
        <f t="shared" si="17"/>
        <v>3.5</v>
      </c>
      <c r="B141" s="1">
        <f t="shared" si="18"/>
        <v>126</v>
      </c>
      <c r="C141" s="1">
        <f t="shared" si="41"/>
        <v>-0.58778525229247303</v>
      </c>
      <c r="D141" s="1">
        <f t="shared" si="42"/>
        <v>0.80901699437494745</v>
      </c>
      <c r="E141" s="1">
        <f t="shared" si="43"/>
        <v>-0.53080700398534142</v>
      </c>
      <c r="F141" s="1">
        <f t="shared" si="44"/>
        <v>0.76022729970453296</v>
      </c>
      <c r="G141" s="1">
        <f t="shared" si="45"/>
        <v>0.37456424990121512</v>
      </c>
      <c r="H141" s="1">
        <f t="shared" si="46"/>
        <v>124.92357130907357</v>
      </c>
      <c r="I141" s="1">
        <f t="shared" si="47"/>
        <v>1.0764286909264342</v>
      </c>
      <c r="J141" s="1">
        <f t="shared" si="48"/>
        <v>21.997383385950425</v>
      </c>
      <c r="K141" s="1">
        <f t="shared" si="23"/>
        <v>-21.997383385950425</v>
      </c>
      <c r="L141" s="1">
        <f t="shared" si="24"/>
        <v>2.1057793346592319</v>
      </c>
      <c r="M141" s="1">
        <f t="shared" si="24"/>
        <v>9.1364946920674015</v>
      </c>
    </row>
    <row r="142" spans="1:13">
      <c r="A142" s="1">
        <f t="shared" si="17"/>
        <v>3.5277777777777777</v>
      </c>
      <c r="B142" s="1">
        <f t="shared" si="18"/>
        <v>127</v>
      </c>
      <c r="C142" s="1">
        <f t="shared" si="41"/>
        <v>-0.60181502315204838</v>
      </c>
      <c r="D142" s="1">
        <f t="shared" si="42"/>
        <v>0.79863551004729272</v>
      </c>
      <c r="E142" s="1">
        <f t="shared" si="43"/>
        <v>-0.54524019964929105</v>
      </c>
      <c r="F142" s="1">
        <f t="shared" si="44"/>
        <v>0.75047189548903115</v>
      </c>
      <c r="G142" s="1">
        <f t="shared" si="45"/>
        <v>0.37350376004466379</v>
      </c>
      <c r="H142" s="1">
        <f t="shared" si="46"/>
        <v>125.9995228651928</v>
      </c>
      <c r="I142" s="1">
        <f t="shared" si="47"/>
        <v>1.0004771348071984</v>
      </c>
      <c r="J142" s="1">
        <f t="shared" si="48"/>
        <v>21.931866224164892</v>
      </c>
      <c r="K142" s="1">
        <f t="shared" si="23"/>
        <v>-21.931866224164892</v>
      </c>
      <c r="L142" s="1">
        <f t="shared" si="24"/>
        <v>2.3586178242791647</v>
      </c>
      <c r="M142" s="1">
        <f t="shared" si="24"/>
        <v>9.1021856263175778</v>
      </c>
    </row>
    <row r="143" spans="1:13">
      <c r="A143" s="1">
        <f t="shared" si="17"/>
        <v>3.5555555555555554</v>
      </c>
      <c r="B143" s="1">
        <f t="shared" si="18"/>
        <v>128</v>
      </c>
      <c r="C143" s="1">
        <f t="shared" si="41"/>
        <v>-0.61566147532565829</v>
      </c>
      <c r="D143" s="1">
        <f t="shared" si="42"/>
        <v>0.78801075360672201</v>
      </c>
      <c r="E143" s="1">
        <f t="shared" si="43"/>
        <v>-0.55950730986656683</v>
      </c>
      <c r="F143" s="1">
        <f t="shared" si="44"/>
        <v>0.74048789026417938</v>
      </c>
      <c r="G143" s="1">
        <f t="shared" si="45"/>
        <v>0.37232949732459075</v>
      </c>
      <c r="H143" s="1">
        <f t="shared" si="46"/>
        <v>127.07443132983337</v>
      </c>
      <c r="I143" s="1">
        <f t="shared" si="47"/>
        <v>0.92556867016662636</v>
      </c>
      <c r="J143" s="1">
        <f t="shared" si="48"/>
        <v>21.859355336134538</v>
      </c>
      <c r="K143" s="1">
        <f t="shared" si="23"/>
        <v>-21.859355336134538</v>
      </c>
      <c r="L143" s="1">
        <f t="shared" si="24"/>
        <v>2.6103919690927597</v>
      </c>
      <c r="M143" s="1">
        <f t="shared" si="24"/>
        <v>9.0638692132894221</v>
      </c>
    </row>
    <row r="144" spans="1:13">
      <c r="A144" s="1">
        <f t="shared" ref="A144:A207" si="49">(ROW()-15)*$D$5</f>
        <v>3.583333333333333</v>
      </c>
      <c r="B144" s="1">
        <f t="shared" ref="B144:B207" si="50">A144*$D$6</f>
        <v>129</v>
      </c>
      <c r="C144" s="1">
        <f t="shared" si="41"/>
        <v>-0.62932039104983728</v>
      </c>
      <c r="D144" s="1">
        <f t="shared" si="42"/>
        <v>0.77714596145697101</v>
      </c>
      <c r="E144" s="1">
        <f t="shared" si="43"/>
        <v>-0.5736039887371881</v>
      </c>
      <c r="F144" s="1">
        <f t="shared" si="44"/>
        <v>0.73027832525468572</v>
      </c>
      <c r="G144" s="1">
        <f t="shared" si="45"/>
        <v>0.37104181943279568</v>
      </c>
      <c r="H144" s="1">
        <f t="shared" si="46"/>
        <v>128.14819660102205</v>
      </c>
      <c r="I144" s="1">
        <f t="shared" si="47"/>
        <v>0.85180339897794966</v>
      </c>
      <c r="J144" s="1">
        <f t="shared" si="48"/>
        <v>21.779883336999081</v>
      </c>
      <c r="K144" s="1">
        <f t="shared" ref="K144:K207" si="51">$D$4-J144</f>
        <v>-21.779883336999081</v>
      </c>
      <c r="L144" s="1">
        <f t="shared" si="24"/>
        <v>2.8609919688764478</v>
      </c>
      <c r="M144" s="1">
        <f t="shared" si="24"/>
        <v>9.0215999922127708</v>
      </c>
    </row>
    <row r="145" spans="1:13">
      <c r="A145" s="1">
        <f t="shared" si="49"/>
        <v>3.6111111111111107</v>
      </c>
      <c r="B145" s="1">
        <f t="shared" si="50"/>
        <v>130</v>
      </c>
      <c r="C145" s="1">
        <f t="shared" si="41"/>
        <v>-0.64278760968653936</v>
      </c>
      <c r="D145" s="1">
        <f t="shared" si="42"/>
        <v>0.76604444311897801</v>
      </c>
      <c r="E145" s="1">
        <f t="shared" si="43"/>
        <v>-0.5875259422762138</v>
      </c>
      <c r="F145" s="1">
        <f t="shared" si="44"/>
        <v>0.71984631039295421</v>
      </c>
      <c r="G145" s="1">
        <f t="shared" si="45"/>
        <v>0.36964111860843868</v>
      </c>
      <c r="H145" s="1">
        <f t="shared" si="46"/>
        <v>129.22072060959999</v>
      </c>
      <c r="I145" s="1">
        <f t="shared" si="47"/>
        <v>0.77927939040000638</v>
      </c>
      <c r="J145" s="1">
        <f t="shared" si="48"/>
        <v>21.693485845875696</v>
      </c>
      <c r="K145" s="1">
        <f t="shared" si="51"/>
        <v>-21.693485845875696</v>
      </c>
      <c r="L145" s="1">
        <f t="shared" ref="L145:M208" si="52">(K145-K144)/$D$5</f>
        <v>3.1103096804418726</v>
      </c>
      <c r="M145" s="1">
        <f t="shared" si="52"/>
        <v>8.9754376163552934</v>
      </c>
    </row>
    <row r="146" spans="1:13">
      <c r="A146" s="1">
        <f t="shared" si="49"/>
        <v>3.6388888888888888</v>
      </c>
      <c r="B146" s="1">
        <f t="shared" si="50"/>
        <v>131</v>
      </c>
      <c r="C146" s="1">
        <f t="shared" si="41"/>
        <v>-0.6560590289905075</v>
      </c>
      <c r="D146" s="1">
        <f t="shared" si="42"/>
        <v>0.75470958022277213</v>
      </c>
      <c r="E146" s="1">
        <f t="shared" si="43"/>
        <v>-0.60126892972173041</v>
      </c>
      <c r="F146" s="1">
        <f t="shared" si="44"/>
        <v>0.70919502337176954</v>
      </c>
      <c r="G146" s="1">
        <f t="shared" si="45"/>
        <v>0.36812782151855961</v>
      </c>
      <c r="H146" s="1">
        <f t="shared" si="46"/>
        <v>130.2919074812383</v>
      </c>
      <c r="I146" s="1">
        <f t="shared" si="47"/>
        <v>0.70809251876170265</v>
      </c>
      <c r="J146" s="1">
        <f t="shared" si="48"/>
        <v>21.600201436064083</v>
      </c>
      <c r="K146" s="1">
        <f t="shared" si="51"/>
        <v>-21.600201436064083</v>
      </c>
      <c r="L146" s="1">
        <f t="shared" si="52"/>
        <v>3.3582387532180604</v>
      </c>
      <c r="M146" s="1">
        <f t="shared" si="52"/>
        <v>8.9254466199427611</v>
      </c>
    </row>
    <row r="147" spans="1:13">
      <c r="A147" s="1">
        <f t="shared" si="49"/>
        <v>3.6666666666666665</v>
      </c>
      <c r="B147" s="1">
        <f t="shared" si="50"/>
        <v>132</v>
      </c>
      <c r="C147" s="1">
        <f t="shared" si="41"/>
        <v>-0.66913060635885824</v>
      </c>
      <c r="D147" s="1">
        <f t="shared" si="42"/>
        <v>0.74314482547739447</v>
      </c>
      <c r="E147" s="1">
        <f t="shared" si="43"/>
        <v>-0.61482876482663062</v>
      </c>
      <c r="F147" s="1">
        <f t="shared" si="44"/>
        <v>0.69832770867633931</v>
      </c>
      <c r="G147" s="1">
        <f t="shared" si="45"/>
        <v>0.36650238912811173</v>
      </c>
      <c r="H147" s="1">
        <f t="shared" si="46"/>
        <v>131.36166369158772</v>
      </c>
      <c r="I147" s="1">
        <f t="shared" si="47"/>
        <v>0.63833630841227773</v>
      </c>
      <c r="J147" s="1">
        <f t="shared" si="48"/>
        <v>21.500071581676302</v>
      </c>
      <c r="K147" s="1">
        <f t="shared" si="51"/>
        <v>-21.500071581676302</v>
      </c>
      <c r="L147" s="1">
        <f t="shared" si="52"/>
        <v>3.6046747579601117</v>
      </c>
      <c r="M147" s="1">
        <f t="shared" si="52"/>
        <v>8.8716961707138466</v>
      </c>
    </row>
    <row r="148" spans="1:13">
      <c r="A148" s="1">
        <f t="shared" si="49"/>
        <v>3.6944444444444442</v>
      </c>
      <c r="B148" s="1">
        <f t="shared" si="50"/>
        <v>133</v>
      </c>
      <c r="C148" s="1">
        <f t="shared" si="41"/>
        <v>-0.68199836006249837</v>
      </c>
      <c r="D148" s="1">
        <f t="shared" si="42"/>
        <v>0.73135370161917057</v>
      </c>
      <c r="E148" s="1">
        <f t="shared" si="43"/>
        <v>-0.62820131713378469</v>
      </c>
      <c r="F148" s="1">
        <f t="shared" si="44"/>
        <v>0.68724767659599373</v>
      </c>
      <c r="G148" s="1">
        <f t="shared" si="45"/>
        <v>0.36476531655954691</v>
      </c>
      <c r="H148" s="1">
        <f t="shared" si="46"/>
        <v>132.4298982141699</v>
      </c>
      <c r="I148" s="1">
        <f t="shared" si="47"/>
        <v>0.57010178583010429</v>
      </c>
      <c r="J148" s="1">
        <f t="shared" si="48"/>
        <v>21.39314060089313</v>
      </c>
      <c r="K148" s="1">
        <f t="shared" si="51"/>
        <v>-21.39314060089313</v>
      </c>
      <c r="L148" s="1">
        <f t="shared" si="52"/>
        <v>3.8495153081941993</v>
      </c>
      <c r="M148" s="1">
        <f t="shared" si="52"/>
        <v>8.8142598084271526</v>
      </c>
    </row>
    <row r="149" spans="1:13">
      <c r="A149" s="1">
        <f t="shared" si="49"/>
        <v>3.7222222222222219</v>
      </c>
      <c r="B149" s="1">
        <f t="shared" si="50"/>
        <v>134</v>
      </c>
      <c r="C149" s="1">
        <f t="shared" si="41"/>
        <v>-0.69465837045899703</v>
      </c>
      <c r="D149" s="1">
        <f t="shared" si="42"/>
        <v>0.71933980033865108</v>
      </c>
      <c r="E149" s="1">
        <f t="shared" si="43"/>
        <v>-0.64138251323421713</v>
      </c>
      <c r="F149" s="1">
        <f t="shared" si="44"/>
        <v>0.67595830221583908</v>
      </c>
      <c r="G149" s="1">
        <f t="shared" si="45"/>
        <v>0.36291713294199712</v>
      </c>
      <c r="H149" s="1">
        <f t="shared" si="46"/>
        <v>133.49652266066056</v>
      </c>
      <c r="I149" s="1">
        <f t="shared" si="47"/>
        <v>0.50347733933944028</v>
      </c>
      <c r="J149" s="1">
        <f t="shared" si="48"/>
        <v>21.279455596061144</v>
      </c>
      <c r="K149" s="1">
        <f t="shared" si="51"/>
        <v>-21.279455596061144</v>
      </c>
      <c r="L149" s="1">
        <f t="shared" si="52"/>
        <v>4.0926601739514865</v>
      </c>
      <c r="M149" s="1">
        <f t="shared" si="52"/>
        <v>8.7532151672623399</v>
      </c>
    </row>
    <row r="150" spans="1:13">
      <c r="A150" s="1">
        <f t="shared" si="49"/>
        <v>3.75</v>
      </c>
      <c r="B150" s="1">
        <f t="shared" si="50"/>
        <v>135</v>
      </c>
      <c r="C150" s="1">
        <f t="shared" si="41"/>
        <v>-0.70710678118654746</v>
      </c>
      <c r="D150" s="1">
        <f t="shared" si="42"/>
        <v>0.70710678118654757</v>
      </c>
      <c r="E150" s="1">
        <f t="shared" si="43"/>
        <v>-0.65436833800790661</v>
      </c>
      <c r="F150" s="1">
        <f t="shared" si="44"/>
        <v>0.66446302438867477</v>
      </c>
      <c r="G150" s="1">
        <f t="shared" si="45"/>
        <v>0.36095840125009615</v>
      </c>
      <c r="H150" s="1">
        <f t="shared" si="46"/>
        <v>134.56145141325769</v>
      </c>
      <c r="I150" s="1">
        <f t="shared" si="47"/>
        <v>0.43854858674231423</v>
      </c>
      <c r="J150" s="1">
        <f t="shared" si="48"/>
        <v>21.159066390849702</v>
      </c>
      <c r="K150" s="1">
        <f t="shared" si="51"/>
        <v>-21.159066390849702</v>
      </c>
      <c r="L150" s="1">
        <f t="shared" si="52"/>
        <v>4.3340113876119091</v>
      </c>
      <c r="M150" s="1">
        <f t="shared" si="52"/>
        <v>8.6886436917752121</v>
      </c>
    </row>
    <row r="151" spans="1:13">
      <c r="A151" s="1">
        <f t="shared" si="49"/>
        <v>3.7777777777777777</v>
      </c>
      <c r="B151" s="1">
        <f t="shared" si="50"/>
        <v>136</v>
      </c>
      <c r="C151" s="1">
        <f t="shared" si="41"/>
        <v>-0.7193398003386513</v>
      </c>
      <c r="D151" s="1">
        <f t="shared" si="42"/>
        <v>0.69465837045899748</v>
      </c>
      <c r="E151" s="1">
        <f t="shared" si="43"/>
        <v>-0.66715483584683055</v>
      </c>
      <c r="F151" s="1">
        <f t="shared" si="44"/>
        <v>0.65276534468748382</v>
      </c>
      <c r="G151" s="1">
        <f t="shared" si="45"/>
        <v>0.35888971813249182</v>
      </c>
      <c r="H151" s="1">
        <f t="shared" si="46"/>
        <v>135.62460174887127</v>
      </c>
      <c r="I151" s="1">
        <f t="shared" si="47"/>
        <v>0.37539825112872904</v>
      </c>
      <c r="J151" s="1">
        <f t="shared" si="48"/>
        <v>21.032025464697405</v>
      </c>
      <c r="K151" s="1">
        <f t="shared" si="51"/>
        <v>-21.032025464697405</v>
      </c>
      <c r="L151" s="1">
        <f t="shared" si="52"/>
        <v>4.5734733414826962</v>
      </c>
      <c r="M151" s="1">
        <f t="shared" si="52"/>
        <v>8.6206303393483381</v>
      </c>
    </row>
    <row r="152" spans="1:13">
      <c r="A152" s="1">
        <f t="shared" si="49"/>
        <v>3.8055555555555554</v>
      </c>
      <c r="B152" s="1">
        <f t="shared" si="50"/>
        <v>137</v>
      </c>
      <c r="C152" s="1">
        <f t="shared" si="41"/>
        <v>-0.73135370161917046</v>
      </c>
      <c r="D152" s="1">
        <f t="shared" si="42"/>
        <v>0.68199836006249859</v>
      </c>
      <c r="E152" s="1">
        <f t="shared" si="43"/>
        <v>-0.6797381118598812</v>
      </c>
      <c r="F152" s="1">
        <f t="shared" si="44"/>
        <v>0.64086882633882092</v>
      </c>
      <c r="G152" s="1">
        <f t="shared" si="45"/>
        <v>0.35671171373010147</v>
      </c>
      <c r="H152" s="1">
        <f t="shared" si="46"/>
        <v>136.68589395491483</v>
      </c>
      <c r="I152" s="1">
        <f t="shared" si="47"/>
        <v>0.31410604508516826</v>
      </c>
      <c r="J152" s="1">
        <f t="shared" si="48"/>
        <v>20.898387884780664</v>
      </c>
      <c r="K152" s="1">
        <f t="shared" si="51"/>
        <v>-20.898387884780664</v>
      </c>
      <c r="L152" s="1">
        <f t="shared" si="52"/>
        <v>4.8109528770026628</v>
      </c>
      <c r="M152" s="1">
        <f t="shared" si="52"/>
        <v>8.5492632787187972</v>
      </c>
    </row>
    <row r="153" spans="1:13">
      <c r="A153" s="1">
        <f t="shared" si="49"/>
        <v>3.833333333333333</v>
      </c>
      <c r="B153" s="1">
        <f t="shared" si="50"/>
        <v>138</v>
      </c>
      <c r="C153" s="1">
        <f t="shared" si="41"/>
        <v>-0.74314482547739402</v>
      </c>
      <c r="D153" s="1">
        <f t="shared" si="42"/>
        <v>0.66913060635885802</v>
      </c>
      <c r="E153" s="1">
        <f t="shared" si="43"/>
        <v>-0.69211433305928838</v>
      </c>
      <c r="F153" s="1">
        <f t="shared" si="44"/>
        <v>0.62877709313741936</v>
      </c>
      <c r="G153" s="1">
        <f t="shared" si="45"/>
        <v>0.35442505148416481</v>
      </c>
      <c r="H153" s="1">
        <f t="shared" si="46"/>
        <v>137.74525143652437</v>
      </c>
      <c r="I153" s="1">
        <f t="shared" si="47"/>
        <v>0.25474856347562991</v>
      </c>
      <c r="J153" s="1">
        <f t="shared" si="48"/>
        <v>20.758211235743445</v>
      </c>
      <c r="K153" s="1">
        <f t="shared" si="51"/>
        <v>-20.758211235743445</v>
      </c>
      <c r="L153" s="1">
        <f t="shared" si="52"/>
        <v>5.0463593653398817</v>
      </c>
      <c r="M153" s="1">
        <f t="shared" si="52"/>
        <v>8.47463358013988</v>
      </c>
    </row>
    <row r="154" spans="1:13">
      <c r="A154" s="1">
        <f t="shared" si="49"/>
        <v>3.8611111111111107</v>
      </c>
      <c r="B154" s="1">
        <f t="shared" si="50"/>
        <v>139</v>
      </c>
      <c r="C154" s="1">
        <f t="shared" si="41"/>
        <v>-0.75470958022277201</v>
      </c>
      <c r="D154" s="1">
        <f t="shared" si="42"/>
        <v>0.65605902899050728</v>
      </c>
      <c r="E154" s="1">
        <f t="shared" si="43"/>
        <v>-0.70427972952818396</v>
      </c>
      <c r="F154" s="1">
        <f t="shared" si="44"/>
        <v>0.616493828342348</v>
      </c>
      <c r="G154" s="1">
        <f t="shared" si="45"/>
        <v>0.35203042793415384</v>
      </c>
      <c r="H154" s="1">
        <f t="shared" si="46"/>
        <v>138.80260081507276</v>
      </c>
      <c r="I154" s="1">
        <f t="shared" si="47"/>
        <v>0.19739918492723518</v>
      </c>
      <c r="J154" s="1">
        <f t="shared" si="48"/>
        <v>20.611555547429241</v>
      </c>
      <c r="K154" s="1">
        <f t="shared" si="51"/>
        <v>-20.611555547429241</v>
      </c>
      <c r="L154" s="1">
        <f t="shared" si="52"/>
        <v>5.2796047793113701</v>
      </c>
      <c r="M154" s="1">
        <f t="shared" si="52"/>
        <v>8.3968349029735805</v>
      </c>
    </row>
    <row r="155" spans="1:13">
      <c r="A155" s="1">
        <f t="shared" si="49"/>
        <v>3.8888888888888888</v>
      </c>
      <c r="B155" s="1">
        <f t="shared" si="50"/>
        <v>140</v>
      </c>
      <c r="C155" s="1">
        <f t="shared" si="41"/>
        <v>-0.7660444431189779</v>
      </c>
      <c r="D155" s="1">
        <f t="shared" si="42"/>
        <v>0.64278760968653947</v>
      </c>
      <c r="E155" s="1">
        <f t="shared" si="43"/>
        <v>-0.71623059556895396</v>
      </c>
      <c r="F155" s="1">
        <f t="shared" si="44"/>
        <v>0.60402277355505385</v>
      </c>
      <c r="G155" s="1">
        <f t="shared" si="45"/>
        <v>0.34952857250559866</v>
      </c>
      <c r="H155" s="1">
        <f t="shared" si="46"/>
        <v>139.85787201789222</v>
      </c>
      <c r="I155" s="1">
        <f t="shared" si="47"/>
        <v>0.14212798210778033</v>
      </c>
      <c r="J155" s="1">
        <f t="shared" si="48"/>
        <v>20.458483220858358</v>
      </c>
      <c r="K155" s="1">
        <f t="shared" si="51"/>
        <v>-20.458483220858358</v>
      </c>
      <c r="L155" s="1">
        <f t="shared" si="52"/>
        <v>5.5106037565517596</v>
      </c>
      <c r="M155" s="1">
        <f t="shared" si="52"/>
        <v>8.3159631806540233</v>
      </c>
    </row>
    <row r="156" spans="1:13">
      <c r="A156" s="1">
        <f t="shared" si="49"/>
        <v>3.9166666666666665</v>
      </c>
      <c r="B156" s="1">
        <f t="shared" si="50"/>
        <v>141</v>
      </c>
      <c r="C156" s="1">
        <f t="shared" si="41"/>
        <v>-0.77714596145697068</v>
      </c>
      <c r="D156" s="1">
        <f t="shared" si="42"/>
        <v>0.62932039104983739</v>
      </c>
      <c r="E156" s="1">
        <f t="shared" si="43"/>
        <v>-0.72796329083203215</v>
      </c>
      <c r="F156" s="1">
        <f t="shared" si="44"/>
        <v>0.59136772757963441</v>
      </c>
      <c r="G156" s="1">
        <f t="shared" si="45"/>
        <v>0.34692024728789889</v>
      </c>
      <c r="H156" s="1">
        <f t="shared" si="46"/>
        <v>140.91099835915909</v>
      </c>
      <c r="I156" s="1">
        <f t="shared" si="47"/>
        <v>8.9001640840905338E-2</v>
      </c>
      <c r="J156" s="1">
        <f t="shared" si="48"/>
        <v>20.299058952693134</v>
      </c>
      <c r="K156" s="1">
        <f t="shared" si="51"/>
        <v>-20.299058952693134</v>
      </c>
      <c r="L156" s="1">
        <f t="shared" si="52"/>
        <v>5.7392736539480893</v>
      </c>
      <c r="M156" s="1">
        <f t="shared" si="52"/>
        <v>8.2321163062678693</v>
      </c>
    </row>
    <row r="157" spans="1:13">
      <c r="A157" s="1">
        <f t="shared" si="49"/>
        <v>3.9444444444444442</v>
      </c>
      <c r="B157" s="1">
        <f t="shared" si="50"/>
        <v>142</v>
      </c>
      <c r="C157" s="1">
        <f t="shared" si="41"/>
        <v>-0.7880107536067219</v>
      </c>
      <c r="D157" s="1">
        <f t="shared" si="42"/>
        <v>0.6156614753256584</v>
      </c>
      <c r="E157" s="1">
        <f t="shared" si="43"/>
        <v>-0.73947424142478446</v>
      </c>
      <c r="F157" s="1">
        <f t="shared" si="44"/>
        <v>0.57853254526568687</v>
      </c>
      <c r="G157" s="1">
        <f t="shared" si="45"/>
        <v>0.34420624680218348</v>
      </c>
      <c r="H157" s="1">
        <f t="shared" si="46"/>
        <v>141.96191661193592</v>
      </c>
      <c r="I157" s="1">
        <f t="shared" si="47"/>
        <v>3.8083388064080737E-2</v>
      </c>
      <c r="J157" s="1">
        <f t="shared" si="48"/>
        <v>20.133349658433769</v>
      </c>
      <c r="K157" s="1">
        <f t="shared" si="51"/>
        <v>-20.133349658433769</v>
      </c>
      <c r="L157" s="1">
        <f t="shared" si="52"/>
        <v>5.9655345933371393</v>
      </c>
      <c r="M157" s="1">
        <f t="shared" si="52"/>
        <v>8.1453938180058003</v>
      </c>
    </row>
    <row r="158" spans="1:13">
      <c r="A158" s="1">
        <f t="shared" si="49"/>
        <v>3.9722222222222219</v>
      </c>
      <c r="B158" s="1">
        <f t="shared" si="50"/>
        <v>143</v>
      </c>
      <c r="C158" s="1">
        <f t="shared" si="41"/>
        <v>-0.79863551004729294</v>
      </c>
      <c r="D158" s="1">
        <f t="shared" si="42"/>
        <v>0.6018150231520486</v>
      </c>
      <c r="E158" s="1">
        <f t="shared" si="43"/>
        <v>-0.75075994100015087</v>
      </c>
      <c r="F158" s="1">
        <f t="shared" si="44"/>
        <v>0.56552113633408074</v>
      </c>
      <c r="G158" s="1">
        <f t="shared" si="45"/>
        <v>0.34138739775929139</v>
      </c>
      <c r="H158" s="1">
        <f t="shared" si="46"/>
        <v>143.01056707140677</v>
      </c>
      <c r="I158" s="1">
        <f t="shared" si="47"/>
        <v>-1.0567071406768491E-2</v>
      </c>
      <c r="J158" s="1">
        <f t="shared" si="48"/>
        <v>19.961424394585951</v>
      </c>
      <c r="K158" s="1">
        <f t="shared" si="51"/>
        <v>-19.961424394585951</v>
      </c>
      <c r="L158" s="1">
        <f t="shared" si="52"/>
        <v>6.1893094985214532</v>
      </c>
      <c r="M158" s="1">
        <f t="shared" si="52"/>
        <v>8.0558965866352992</v>
      </c>
    </row>
    <row r="159" spans="1:13">
      <c r="A159" s="1">
        <f t="shared" si="49"/>
        <v>4</v>
      </c>
      <c r="B159" s="1">
        <f t="shared" si="50"/>
        <v>144</v>
      </c>
      <c r="C159" s="1">
        <f t="shared" si="41"/>
        <v>-0.80901699437494734</v>
      </c>
      <c r="D159" s="1">
        <f t="shared" si="42"/>
        <v>0.58778525229247325</v>
      </c>
      <c r="E159" s="1">
        <f t="shared" si="43"/>
        <v>-0.76181695182471354</v>
      </c>
      <c r="F159" s="1">
        <f t="shared" si="44"/>
        <v>0.55233746418602059</v>
      </c>
      <c r="G159" s="1">
        <f t="shared" si="45"/>
        <v>0.33846455880794757</v>
      </c>
      <c r="H159" s="1">
        <f t="shared" si="46"/>
        <v>144.05689360937788</v>
      </c>
      <c r="I159" s="1">
        <f t="shared" si="47"/>
        <v>-5.6893609377880239E-2</v>
      </c>
      <c r="J159" s="1">
        <f t="shared" si="48"/>
        <v>19.783354280035063</v>
      </c>
      <c r="K159" s="1">
        <f t="shared" si="51"/>
        <v>-19.783354280035063</v>
      </c>
      <c r="L159" s="1">
        <f t="shared" si="52"/>
        <v>6.4105241238319621</v>
      </c>
      <c r="M159" s="1">
        <f t="shared" si="52"/>
        <v>7.9637265111783222</v>
      </c>
    </row>
    <row r="160" spans="1:13">
      <c r="A160" s="1">
        <f t="shared" si="49"/>
        <v>4.0277777777777777</v>
      </c>
      <c r="B160" s="1">
        <f t="shared" si="50"/>
        <v>145</v>
      </c>
      <c r="C160" s="1">
        <f t="shared" si="41"/>
        <v>-0.81915204428899169</v>
      </c>
      <c r="D160" s="1">
        <f t="shared" si="42"/>
        <v>0.57357643635104594</v>
      </c>
      <c r="E160" s="1">
        <f t="shared" si="43"/>
        <v>-0.77264190582586401</v>
      </c>
      <c r="F160" s="1">
        <f t="shared" si="44"/>
        <v>0.5389855446957561</v>
      </c>
      <c r="G160" s="1">
        <f t="shared" si="45"/>
        <v>0.33543862027321103</v>
      </c>
      <c r="H160" s="1">
        <f t="shared" si="46"/>
        <v>145.10084372015285</v>
      </c>
      <c r="I160" s="1">
        <f t="shared" si="47"/>
        <v>-0.10084372015285226</v>
      </c>
      <c r="J160" s="1">
        <f t="shared" si="48"/>
        <v>19.599212416861249</v>
      </c>
      <c r="K160" s="1">
        <f t="shared" si="51"/>
        <v>-19.599212416861249</v>
      </c>
      <c r="L160" s="1">
        <f t="shared" si="52"/>
        <v>6.6291070742572913</v>
      </c>
      <c r="M160" s="1">
        <f t="shared" si="52"/>
        <v>7.8689862153118497</v>
      </c>
    </row>
    <row r="161" spans="1:13">
      <c r="A161" s="1">
        <f t="shared" si="49"/>
        <v>4.0555555555555554</v>
      </c>
      <c r="B161" s="1">
        <f t="shared" si="50"/>
        <v>146</v>
      </c>
      <c r="C161" s="1">
        <f t="shared" si="41"/>
        <v>-0.82903757255504162</v>
      </c>
      <c r="D161" s="1">
        <f t="shared" si="42"/>
        <v>0.5591929034707469</v>
      </c>
      <c r="E161" s="1">
        <f t="shared" si="43"/>
        <v>-0.78323150561774957</v>
      </c>
      <c r="F161" s="1">
        <f t="shared" si="44"/>
        <v>0.52546944498730763</v>
      </c>
      <c r="G161" s="1">
        <f t="shared" si="45"/>
        <v>0.33231050388527267</v>
      </c>
      <c r="H161" s="1">
        <f t="shared" si="46"/>
        <v>146.14236855792467</v>
      </c>
      <c r="I161" s="1">
        <f t="shared" si="47"/>
        <v>-0.1423685579246694</v>
      </c>
      <c r="J161" s="1">
        <f t="shared" si="48"/>
        <v>19.409073810821834</v>
      </c>
      <c r="K161" s="1">
        <f t="shared" si="51"/>
        <v>-19.409073810821834</v>
      </c>
      <c r="L161" s="1">
        <f t="shared" si="52"/>
        <v>6.8449898174189485</v>
      </c>
      <c r="M161" s="1">
        <f t="shared" si="52"/>
        <v>7.7717787538196603</v>
      </c>
    </row>
    <row r="162" spans="1:13">
      <c r="A162" s="1">
        <f t="shared" si="49"/>
        <v>4.083333333333333</v>
      </c>
      <c r="B162" s="1">
        <f t="shared" si="50"/>
        <v>147</v>
      </c>
      <c r="C162" s="1">
        <f t="shared" si="41"/>
        <v>-0.83867056794542416</v>
      </c>
      <c r="D162" s="1">
        <f t="shared" si="42"/>
        <v>0.54463903501502731</v>
      </c>
      <c r="E162" s="1">
        <f t="shared" si="43"/>
        <v>-0.79358252550569031</v>
      </c>
      <c r="F162" s="1">
        <f t="shared" si="44"/>
        <v>0.51179328219557918</v>
      </c>
      <c r="G162" s="1">
        <f t="shared" si="45"/>
        <v>0.32908116249868669</v>
      </c>
      <c r="H162" s="1">
        <f t="shared" si="46"/>
        <v>147.18142296585879</v>
      </c>
      <c r="I162" s="1">
        <f t="shared" si="47"/>
        <v>-0.18142296585878626</v>
      </c>
      <c r="J162" s="1">
        <f t="shared" si="48"/>
        <v>19.213015291722094</v>
      </c>
      <c r="K162" s="1">
        <f t="shared" si="51"/>
        <v>-19.213015291722094</v>
      </c>
      <c r="L162" s="1">
        <f t="shared" si="52"/>
        <v>7.0581066875906373</v>
      </c>
      <c r="M162" s="1">
        <f t="shared" si="52"/>
        <v>7.6722073261807964</v>
      </c>
    </row>
    <row r="163" spans="1:13">
      <c r="A163" s="1">
        <f t="shared" si="49"/>
        <v>4.1111111111111107</v>
      </c>
      <c r="B163" s="1">
        <f t="shared" si="50"/>
        <v>148</v>
      </c>
      <c r="C163" s="1">
        <f t="shared" si="41"/>
        <v>-0.84804809615642596</v>
      </c>
      <c r="D163" s="1">
        <f t="shared" si="42"/>
        <v>0.52991926423320501</v>
      </c>
      <c r="E163" s="1">
        <f t="shared" si="43"/>
        <v>-0.8036918124687551</v>
      </c>
      <c r="F163" s="1">
        <f t="shared" si="44"/>
        <v>0.49796122221224071</v>
      </c>
      <c r="G163" s="1">
        <f t="shared" si="45"/>
        <v>0.32575157980212266</v>
      </c>
      <c r="H163" s="1">
        <f t="shared" si="46"/>
        <v>148.21796549706971</v>
      </c>
      <c r="I163" s="1">
        <f t="shared" si="47"/>
        <v>-0.21796549706971291</v>
      </c>
      <c r="J163" s="1">
        <f t="shared" si="48"/>
        <v>19.011115433887717</v>
      </c>
      <c r="K163" s="1">
        <f t="shared" si="51"/>
        <v>-19.011115433887717</v>
      </c>
      <c r="L163" s="1">
        <f t="shared" si="52"/>
        <v>7.268394882037569</v>
      </c>
      <c r="M163" s="1">
        <f t="shared" si="52"/>
        <v>7.5703750000895411</v>
      </c>
    </row>
    <row r="164" spans="1:13">
      <c r="A164" s="1">
        <f t="shared" si="49"/>
        <v>4.1388888888888884</v>
      </c>
      <c r="B164" s="1">
        <f t="shared" si="50"/>
        <v>148.99999999999997</v>
      </c>
      <c r="C164" s="1">
        <f t="shared" si="41"/>
        <v>-0.857167300702112</v>
      </c>
      <c r="D164" s="1">
        <f t="shared" si="42"/>
        <v>0.51503807491005471</v>
      </c>
      <c r="E164" s="1">
        <f t="shared" si="43"/>
        <v>-0.81355628712020445</v>
      </c>
      <c r="F164" s="1">
        <f t="shared" si="44"/>
        <v>0.48397747841675837</v>
      </c>
      <c r="G164" s="1">
        <f t="shared" si="45"/>
        <v>0.32232277001872456</v>
      </c>
      <c r="H164" s="1">
        <f t="shared" si="46"/>
        <v>149.25195842772064</v>
      </c>
      <c r="I164" s="1">
        <f t="shared" si="47"/>
        <v>-0.25195842772066612</v>
      </c>
      <c r="J164" s="1">
        <f t="shared" si="48"/>
        <v>18.803454476944601</v>
      </c>
      <c r="K164" s="1">
        <f t="shared" si="51"/>
        <v>-18.803454476944601</v>
      </c>
      <c r="L164" s="1">
        <f t="shared" si="52"/>
        <v>7.4757944499521614</v>
      </c>
      <c r="M164" s="1">
        <f t="shared" si="52"/>
        <v>7.4663844449253247</v>
      </c>
    </row>
    <row r="165" spans="1:13">
      <c r="A165" s="1">
        <f t="shared" si="49"/>
        <v>4.1666666666666661</v>
      </c>
      <c r="B165" s="1">
        <f t="shared" si="50"/>
        <v>149.99999999999997</v>
      </c>
      <c r="C165" s="1">
        <f t="shared" si="41"/>
        <v>-0.86602540378443849</v>
      </c>
      <c r="D165" s="1">
        <f t="shared" si="42"/>
        <v>0.50000000000000078</v>
      </c>
      <c r="E165" s="1">
        <f t="shared" si="43"/>
        <v>-0.82317294464550061</v>
      </c>
      <c r="F165" s="1">
        <f t="shared" si="44"/>
        <v>0.46984631039295494</v>
      </c>
      <c r="G165" s="1">
        <f t="shared" si="45"/>
        <v>0.31879577759716804</v>
      </c>
      <c r="H165" s="1">
        <f t="shared" si="46"/>
        <v>150.28336776249949</v>
      </c>
      <c r="I165" s="1">
        <f t="shared" si="47"/>
        <v>-0.28336776249952322</v>
      </c>
      <c r="J165" s="1">
        <f t="shared" si="48"/>
        <v>18.590114247104196</v>
      </c>
      <c r="K165" s="1">
        <f t="shared" si="51"/>
        <v>-18.590114247104196</v>
      </c>
      <c r="L165" s="1">
        <f t="shared" si="52"/>
        <v>7.6802482742545806</v>
      </c>
      <c r="M165" s="1">
        <f t="shared" si="52"/>
        <v>7.3603376748870915</v>
      </c>
    </row>
    <row r="166" spans="1:13">
      <c r="A166" s="1">
        <f t="shared" si="49"/>
        <v>4.1944444444444446</v>
      </c>
      <c r="B166" s="1">
        <f t="shared" si="50"/>
        <v>151</v>
      </c>
      <c r="C166" s="1">
        <f t="shared" si="41"/>
        <v>-0.87461970713939574</v>
      </c>
      <c r="D166" s="1">
        <f t="shared" si="42"/>
        <v>0.48480962024633717</v>
      </c>
      <c r="E166" s="1">
        <f t="shared" si="43"/>
        <v>-0.83253885571760233</v>
      </c>
      <c r="F166" s="1">
        <f t="shared" si="44"/>
        <v>0.45557202263150159</v>
      </c>
      <c r="G166" s="1">
        <f t="shared" si="45"/>
        <v>0.31517167689351111</v>
      </c>
      <c r="H166" s="1">
        <f t="shared" si="46"/>
        <v>151.31216323274546</v>
      </c>
      <c r="I166" s="1">
        <f t="shared" si="47"/>
        <v>-0.31216323274546198</v>
      </c>
      <c r="J166" s="1">
        <f t="shared" si="48"/>
        <v>18.371178079140932</v>
      </c>
      <c r="K166" s="1">
        <f t="shared" si="51"/>
        <v>-18.371178079140932</v>
      </c>
      <c r="L166" s="1">
        <f t="shared" si="52"/>
        <v>7.8817020466775034</v>
      </c>
      <c r="M166" s="1">
        <f t="shared" si="52"/>
        <v>7.2523358072252222</v>
      </c>
    </row>
    <row r="167" spans="1:13">
      <c r="A167" s="1">
        <f t="shared" si="49"/>
        <v>4.2222222222222223</v>
      </c>
      <c r="B167" s="1">
        <f t="shared" si="50"/>
        <v>152</v>
      </c>
      <c r="C167" s="1">
        <f t="shared" si="41"/>
        <v>-0.88294759285892677</v>
      </c>
      <c r="D167" s="1">
        <f t="shared" si="42"/>
        <v>0.46947156278589069</v>
      </c>
      <c r="E167" s="1">
        <f t="shared" si="43"/>
        <v>-0.84165116738926748</v>
      </c>
      <c r="F167" s="1">
        <f t="shared" si="44"/>
        <v>0.44115896321872977</v>
      </c>
      <c r="G167" s="1">
        <f t="shared" si="45"/>
        <v>0.31145157184393596</v>
      </c>
      <c r="H167" s="1">
        <f t="shared" si="46"/>
        <v>152.33831828751892</v>
      </c>
      <c r="I167" s="1">
        <f t="shared" si="47"/>
        <v>-0.33831828751891635</v>
      </c>
      <c r="J167" s="1">
        <f t="shared" si="48"/>
        <v>18.146730739240688</v>
      </c>
      <c r="K167" s="1">
        <f t="shared" si="51"/>
        <v>-18.146730739240688</v>
      </c>
      <c r="L167" s="1">
        <f t="shared" si="52"/>
        <v>8.0801042364088005</v>
      </c>
      <c r="M167" s="1">
        <f t="shared" si="52"/>
        <v>7.1424788303266951</v>
      </c>
    </row>
    <row r="168" spans="1:13">
      <c r="A168" s="1">
        <f t="shared" si="49"/>
        <v>4.25</v>
      </c>
      <c r="B168" s="1">
        <f t="shared" si="50"/>
        <v>153</v>
      </c>
      <c r="C168" s="1">
        <f t="shared" si="41"/>
        <v>-0.89100652418836779</v>
      </c>
      <c r="D168" s="1">
        <f t="shared" si="42"/>
        <v>0.45399049973954686</v>
      </c>
      <c r="E168" s="1">
        <f t="shared" si="43"/>
        <v>-0.85050710396208784</v>
      </c>
      <c r="F168" s="1">
        <f t="shared" si="44"/>
        <v>0.42661152251215906</v>
      </c>
      <c r="G168" s="1">
        <f t="shared" si="45"/>
        <v>0.30763659562847812</v>
      </c>
      <c r="H168" s="1">
        <f t="shared" si="46"/>
        <v>153.36181007792393</v>
      </c>
      <c r="I168" s="1">
        <f t="shared" si="47"/>
        <v>-0.36181007792393416</v>
      </c>
      <c r="J168" s="1">
        <f t="shared" si="48"/>
        <v>17.916858348888958</v>
      </c>
      <c r="K168" s="1">
        <f t="shared" si="51"/>
        <v>-17.916858348888958</v>
      </c>
      <c r="L168" s="1">
        <f t="shared" si="52"/>
        <v>8.2754060526622766</v>
      </c>
      <c r="M168" s="1">
        <f t="shared" si="52"/>
        <v>7.0308653851251393</v>
      </c>
    </row>
    <row r="169" spans="1:13">
      <c r="A169" s="1">
        <f t="shared" si="49"/>
        <v>4.2777777777777777</v>
      </c>
      <c r="B169" s="1">
        <f t="shared" si="50"/>
        <v>154</v>
      </c>
      <c r="C169" s="1">
        <f t="shared" si="41"/>
        <v>-0.89879404629916704</v>
      </c>
      <c r="D169" s="1">
        <f t="shared" si="42"/>
        <v>0.43837114678907768</v>
      </c>
      <c r="E169" s="1">
        <f t="shared" si="43"/>
        <v>-0.85910396783199416</v>
      </c>
      <c r="F169" s="1">
        <f t="shared" si="44"/>
        <v>0.41193413180315258</v>
      </c>
      <c r="G169" s="1">
        <f t="shared" si="45"/>
        <v>0.30372791032584923</v>
      </c>
      <c r="H169" s="1">
        <f t="shared" si="46"/>
        <v>154.3826194350051</v>
      </c>
      <c r="I169" s="1">
        <f t="shared" si="47"/>
        <v>-0.38261943500509688</v>
      </c>
      <c r="J169" s="1">
        <f t="shared" si="48"/>
        <v>17.681648309955712</v>
      </c>
      <c r="K169" s="1">
        <f t="shared" si="51"/>
        <v>-17.681648309955712</v>
      </c>
      <c r="L169" s="1">
        <f t="shared" si="52"/>
        <v>8.4675614015968677</v>
      </c>
      <c r="M169" s="1">
        <f t="shared" si="52"/>
        <v>6.9175925616452787</v>
      </c>
    </row>
    <row r="170" spans="1:13">
      <c r="A170" s="1">
        <f t="shared" si="49"/>
        <v>4.3055555555555554</v>
      </c>
      <c r="B170" s="1">
        <f t="shared" si="50"/>
        <v>155</v>
      </c>
      <c r="C170" s="1">
        <f t="shared" si="41"/>
        <v>-0.90630778703664994</v>
      </c>
      <c r="D170" s="1">
        <f t="shared" si="42"/>
        <v>0.4226182617406995</v>
      </c>
      <c r="E170" s="1">
        <f t="shared" si="43"/>
        <v>-0.86743914031097158</v>
      </c>
      <c r="F170" s="1">
        <f t="shared" si="44"/>
        <v>0.39713126196710291</v>
      </c>
      <c r="G170" s="1">
        <f t="shared" si="45"/>
        <v>0.29972670655945666</v>
      </c>
      <c r="H170" s="1">
        <f t="shared" si="46"/>
        <v>155.40073084155151</v>
      </c>
      <c r="I170" s="1">
        <f t="shared" si="47"/>
        <v>-0.40073084155150696</v>
      </c>
      <c r="J170" s="1">
        <f t="shared" si="48"/>
        <v>17.441189231124564</v>
      </c>
      <c r="K170" s="1">
        <f t="shared" si="51"/>
        <v>-17.441189231124564</v>
      </c>
      <c r="L170" s="1">
        <f t="shared" si="52"/>
        <v>8.6565268379213052</v>
      </c>
      <c r="M170" s="1">
        <f t="shared" si="52"/>
        <v>6.8027557076797507</v>
      </c>
    </row>
    <row r="171" spans="1:13">
      <c r="A171" s="1">
        <f t="shared" si="49"/>
        <v>4.333333333333333</v>
      </c>
      <c r="B171" s="1">
        <f t="shared" si="50"/>
        <v>156</v>
      </c>
      <c r="C171" s="1">
        <f t="shared" si="41"/>
        <v>-0.91354545764260076</v>
      </c>
      <c r="D171" s="1">
        <f t="shared" si="42"/>
        <v>0.40673664307580004</v>
      </c>
      <c r="E171" s="1">
        <f t="shared" si="43"/>
        <v>-0.87551008242473871</v>
      </c>
      <c r="F171" s="1">
        <f t="shared" si="44"/>
        <v>0.38220742210156117</v>
      </c>
      <c r="G171" s="1">
        <f t="shared" si="45"/>
        <v>0.29563420313472821</v>
      </c>
      <c r="H171" s="1">
        <f t="shared" si="46"/>
        <v>156.4161323981491</v>
      </c>
      <c r="I171" s="1">
        <f t="shared" si="47"/>
        <v>-0.4161323981491023</v>
      </c>
      <c r="J171" s="1">
        <f t="shared" si="48"/>
        <v>17.19557085580232</v>
      </c>
      <c r="K171" s="1">
        <f t="shared" si="51"/>
        <v>-17.19557085580232</v>
      </c>
      <c r="L171" s="1">
        <f t="shared" si="52"/>
        <v>8.8422615116008103</v>
      </c>
      <c r="M171" s="1">
        <f t="shared" si="52"/>
        <v>6.6864482524621849</v>
      </c>
    </row>
    <row r="172" spans="1:13">
      <c r="A172" s="1">
        <f t="shared" si="49"/>
        <v>4.3611111111111107</v>
      </c>
      <c r="B172" s="1">
        <f t="shared" si="50"/>
        <v>157</v>
      </c>
      <c r="C172" s="1">
        <f t="shared" si="41"/>
        <v>-0.92050485345244015</v>
      </c>
      <c r="D172" s="1">
        <f t="shared" si="42"/>
        <v>0.39073112848927377</v>
      </c>
      <c r="E172" s="1">
        <f t="shared" si="43"/>
        <v>-0.8833143356861427</v>
      </c>
      <c r="F172" s="1">
        <f t="shared" si="44"/>
        <v>0.36716715815272122</v>
      </c>
      <c r="G172" s="1">
        <f t="shared" si="45"/>
        <v>0.29145164666785223</v>
      </c>
      <c r="H172" s="1">
        <f t="shared" si="46"/>
        <v>157.42881578382816</v>
      </c>
      <c r="I172" s="1">
        <f t="shared" si="47"/>
        <v>-0.42881578382815633</v>
      </c>
      <c r="J172" s="1">
        <f t="shared" si="48"/>
        <v>16.944883991634747</v>
      </c>
      <c r="K172" s="1">
        <f t="shared" si="51"/>
        <v>-16.944883991634747</v>
      </c>
      <c r="L172" s="1">
        <f t="shared" si="52"/>
        <v>9.0247271100326287</v>
      </c>
      <c r="M172" s="1">
        <f t="shared" si="52"/>
        <v>6.5687615435454632</v>
      </c>
    </row>
    <row r="173" spans="1:13">
      <c r="A173" s="1">
        <f t="shared" si="49"/>
        <v>4.3888888888888884</v>
      </c>
      <c r="B173" s="1">
        <f t="shared" si="50"/>
        <v>157.99999999999997</v>
      </c>
      <c r="C173" s="1">
        <f t="shared" si="41"/>
        <v>-0.9271838545667872</v>
      </c>
      <c r="D173" s="1">
        <f t="shared" si="42"/>
        <v>0.37460659341591263</v>
      </c>
      <c r="E173" s="1">
        <f t="shared" si="43"/>
        <v>-0.89084952284403851</v>
      </c>
      <c r="F173" s="1">
        <f t="shared" si="44"/>
        <v>0.35201505153068019</v>
      </c>
      <c r="G173" s="1">
        <f t="shared" si="45"/>
        <v>0.28718031120604587</v>
      </c>
      <c r="H173" s="1">
        <f t="shared" si="46"/>
        <v>158.43877621165637</v>
      </c>
      <c r="I173" s="1">
        <f t="shared" si="47"/>
        <v>-0.43877621165640335</v>
      </c>
      <c r="J173" s="1">
        <f t="shared" si="48"/>
        <v>16.689220441742648</v>
      </c>
      <c r="K173" s="1">
        <f t="shared" si="51"/>
        <v>-16.689220441742648</v>
      </c>
      <c r="L173" s="1">
        <f t="shared" si="52"/>
        <v>9.2038877961155379</v>
      </c>
      <c r="M173" s="1">
        <f t="shared" si="52"/>
        <v>6.4497846989847289</v>
      </c>
    </row>
    <row r="174" spans="1:13">
      <c r="A174" s="1">
        <f t="shared" si="49"/>
        <v>4.4166666666666661</v>
      </c>
      <c r="B174" s="1">
        <f t="shared" si="50"/>
        <v>158.99999999999997</v>
      </c>
      <c r="C174" s="1">
        <f t="shared" si="41"/>
        <v>-0.93358042649720141</v>
      </c>
      <c r="D174" s="1">
        <f t="shared" si="42"/>
        <v>0.35836794954530066</v>
      </c>
      <c r="E174" s="1">
        <f t="shared" si="43"/>
        <v>-0.89811334860742298</v>
      </c>
      <c r="F174" s="1">
        <f t="shared" si="44"/>
        <v>0.33675571771389579</v>
      </c>
      <c r="G174" s="1">
        <f t="shared" si="45"/>
        <v>0.28282149783946775</v>
      </c>
      <c r="H174" s="1">
        <f t="shared" si="46"/>
        <v>159.44601237962939</v>
      </c>
      <c r="I174" s="1">
        <f t="shared" si="47"/>
        <v>-0.44601237962942264</v>
      </c>
      <c r="J174" s="1">
        <f t="shared" si="48"/>
        <v>16.428672937782171</v>
      </c>
      <c r="K174" s="1">
        <f t="shared" si="51"/>
        <v>-16.428672937782171</v>
      </c>
      <c r="L174" s="1">
        <f t="shared" si="52"/>
        <v>9.3797101425771956</v>
      </c>
      <c r="M174" s="1">
        <f t="shared" si="52"/>
        <v>6.3296044726196783</v>
      </c>
    </row>
    <row r="175" spans="1:13">
      <c r="A175" s="1">
        <f t="shared" si="49"/>
        <v>4.4444444444444446</v>
      </c>
      <c r="B175" s="1">
        <f t="shared" si="50"/>
        <v>160</v>
      </c>
      <c r="C175" s="1">
        <f t="shared" si="41"/>
        <v>-0.93969262078590832</v>
      </c>
      <c r="D175" s="1">
        <f t="shared" si="42"/>
        <v>0.34202014332566888</v>
      </c>
      <c r="E175" s="1">
        <f t="shared" si="43"/>
        <v>-0.90510360034460258</v>
      </c>
      <c r="F175" s="1">
        <f t="shared" si="44"/>
        <v>0.32139380484326979</v>
      </c>
      <c r="G175" s="1">
        <f t="shared" si="45"/>
        <v>0.2783765343048944</v>
      </c>
      <c r="H175" s="1">
        <f t="shared" si="46"/>
        <v>160.45052641720966</v>
      </c>
      <c r="I175" s="1">
        <f t="shared" si="47"/>
        <v>-0.4505264172096588</v>
      </c>
      <c r="J175" s="1">
        <f t="shared" si="48"/>
        <v>16.163335074921587</v>
      </c>
      <c r="K175" s="1">
        <f t="shared" si="51"/>
        <v>-16.163335074921587</v>
      </c>
      <c r="L175" s="1">
        <f t="shared" si="52"/>
        <v>9.552163062981009</v>
      </c>
      <c r="M175" s="1">
        <f t="shared" si="52"/>
        <v>6.2083051345372837</v>
      </c>
    </row>
    <row r="176" spans="1:13">
      <c r="A176" s="1">
        <f t="shared" si="49"/>
        <v>4.4722222222222223</v>
      </c>
      <c r="B176" s="1">
        <f t="shared" si="50"/>
        <v>161</v>
      </c>
      <c r="C176" s="1">
        <f t="shared" si="41"/>
        <v>-0.94551857559931674</v>
      </c>
      <c r="D176" s="1">
        <f t="shared" si="42"/>
        <v>0.32556815445715659</v>
      </c>
      <c r="E176" s="1">
        <f t="shared" si="43"/>
        <v>-0.91181814875718148</v>
      </c>
      <c r="F176" s="1">
        <f t="shared" si="44"/>
        <v>0.30593399230627694</v>
      </c>
      <c r="G176" s="1">
        <f t="shared" si="45"/>
        <v>0.27384677458127765</v>
      </c>
      <c r="H176" s="1">
        <f t="shared" si="46"/>
        <v>161.45232382786247</v>
      </c>
      <c r="I176" s="1">
        <f t="shared" si="47"/>
        <v>-0.45232382786247172</v>
      </c>
      <c r="J176" s="1">
        <f t="shared" si="48"/>
        <v>15.89330124881795</v>
      </c>
      <c r="K176" s="1">
        <f t="shared" si="51"/>
        <v>-15.89330124881795</v>
      </c>
      <c r="L176" s="1">
        <f t="shared" si="52"/>
        <v>9.7212177397309247</v>
      </c>
      <c r="M176" s="1">
        <f t="shared" si="52"/>
        <v>6.0859683629969652</v>
      </c>
    </row>
    <row r="177" spans="1:13">
      <c r="A177" s="1">
        <f t="shared" si="49"/>
        <v>4.5</v>
      </c>
      <c r="B177" s="1">
        <f t="shared" si="50"/>
        <v>162</v>
      </c>
      <c r="C177" s="1">
        <f t="shared" si="41"/>
        <v>-0.95105651629515353</v>
      </c>
      <c r="D177" s="1">
        <f t="shared" si="42"/>
        <v>0.30901699437494751</v>
      </c>
      <c r="E177" s="1">
        <f t="shared" si="43"/>
        <v>-0.91825494852866818</v>
      </c>
      <c r="F177" s="1">
        <f t="shared" si="44"/>
        <v>0.29038098931157874</v>
      </c>
      <c r="G177" s="1">
        <f t="shared" si="45"/>
        <v>0.26923359847731038</v>
      </c>
      <c r="H177" s="1">
        <f t="shared" si="46"/>
        <v>162.45141342793332</v>
      </c>
      <c r="I177" s="1">
        <f t="shared" si="47"/>
        <v>-0.45141342793331773</v>
      </c>
      <c r="J177" s="1">
        <f t="shared" si="48"/>
        <v>15.618666594664123</v>
      </c>
      <c r="K177" s="1">
        <f t="shared" si="51"/>
        <v>-15.618666594664123</v>
      </c>
      <c r="L177" s="1">
        <f t="shared" si="52"/>
        <v>9.8868475495377695</v>
      </c>
      <c r="M177" s="1">
        <f t="shared" si="52"/>
        <v>5.9626731530464099</v>
      </c>
    </row>
    <row r="178" spans="1:13">
      <c r="A178" s="1">
        <f t="shared" si="49"/>
        <v>4.5277777777777777</v>
      </c>
      <c r="B178" s="1">
        <f t="shared" si="50"/>
        <v>163</v>
      </c>
      <c r="C178" s="1">
        <f t="shared" si="41"/>
        <v>-0.95630475596303544</v>
      </c>
      <c r="D178" s="1">
        <f t="shared" si="42"/>
        <v>0.29237170472273705</v>
      </c>
      <c r="E178" s="1">
        <f t="shared" si="43"/>
        <v>-0.92441203894749757</v>
      </c>
      <c r="F178" s="1">
        <f t="shared" si="44"/>
        <v>0.27473953345455254</v>
      </c>
      <c r="G178" s="1">
        <f t="shared" si="45"/>
        <v>0.26453841121112243</v>
      </c>
      <c r="H178" s="1">
        <f t="shared" si="46"/>
        <v>163.44780728220448</v>
      </c>
      <c r="I178" s="1">
        <f t="shared" si="47"/>
        <v>-0.44780728220447941</v>
      </c>
      <c r="J178" s="1">
        <f t="shared" si="48"/>
        <v>15.339526928368922</v>
      </c>
      <c r="K178" s="1">
        <f t="shared" si="51"/>
        <v>-15.339526928368922</v>
      </c>
      <c r="L178" s="1">
        <f t="shared" si="52"/>
        <v>10.049027986627237</v>
      </c>
      <c r="M178" s="1">
        <f t="shared" si="52"/>
        <v>5.838495735220846</v>
      </c>
    </row>
    <row r="179" spans="1:13">
      <c r="A179" s="1">
        <f t="shared" si="49"/>
        <v>4.5555555555555554</v>
      </c>
      <c r="B179" s="1">
        <f t="shared" si="50"/>
        <v>164</v>
      </c>
      <c r="C179" s="1">
        <f t="shared" si="41"/>
        <v>-0.96126169593831867</v>
      </c>
      <c r="D179" s="1">
        <f t="shared" si="42"/>
        <v>0.27563735581699922</v>
      </c>
      <c r="E179" s="1">
        <f t="shared" si="43"/>
        <v>-0.93028754450428308</v>
      </c>
      <c r="F179" s="1">
        <f t="shared" si="44"/>
        <v>0.25901438927417397</v>
      </c>
      <c r="G179" s="1">
        <f t="shared" si="45"/>
        <v>0.25976264298223828</v>
      </c>
      <c r="H179" s="1">
        <f t="shared" si="46"/>
        <v>164.44152063646195</v>
      </c>
      <c r="I179" s="1">
        <f t="shared" si="47"/>
        <v>-0.44152063646194506</v>
      </c>
      <c r="J179" s="1">
        <f t="shared" si="48"/>
        <v>15.055978689921499</v>
      </c>
      <c r="K179" s="1">
        <f t="shared" si="51"/>
        <v>-15.055978689921499</v>
      </c>
      <c r="L179" s="1">
        <f t="shared" si="52"/>
        <v>10.207736584107238</v>
      </c>
      <c r="M179" s="1">
        <f t="shared" si="52"/>
        <v>5.7135095092800157</v>
      </c>
    </row>
    <row r="180" spans="1:13">
      <c r="A180" s="1">
        <f t="shared" si="49"/>
        <v>4.583333333333333</v>
      </c>
      <c r="B180" s="1">
        <f t="shared" si="50"/>
        <v>165</v>
      </c>
      <c r="C180" s="1">
        <f t="shared" ref="C180:C243" si="53">COS(B180*PI()/180)</f>
        <v>-0.9659258262890682</v>
      </c>
      <c r="D180" s="1">
        <f t="shared" ref="D180:D243" si="54">SIN(B180/180*PI())</f>
        <v>0.25881904510252102</v>
      </c>
      <c r="E180" s="1">
        <f t="shared" ref="E180:E243" si="55">C180*COS($D$3/180*PI())+D180*SIN($D$3/180*PI())*SIN($D$2/180*PI())</f>
        <v>-0.9358796754631149</v>
      </c>
      <c r="F180" s="1">
        <f t="shared" ref="F180:F243" si="56">D180*COS($D$2/180*PI())</f>
        <v>0.2432103468016942</v>
      </c>
      <c r="G180" s="1">
        <f t="shared" ref="G180:G243" si="57">-C180*SIN($D$3/180*PI())+D180*COS($D$3/180*PI())*SIN($D$2/180*PI())</f>
        <v>0.25490774853592474</v>
      </c>
      <c r="H180" s="1">
        <f t="shared" ref="H180:H243" si="58">IF(ATAN2(E180,F180)&lt;0,ATAN2(E180,F180)*180/PI()+360,ATAN2(E180,F180)*180/PI())</f>
        <v>165.43257184739423</v>
      </c>
      <c r="I180" s="1">
        <f t="shared" ref="I180:I243" si="59">B180-H180</f>
        <v>-0.43257184739422883</v>
      </c>
      <c r="J180" s="1">
        <f t="shared" ref="J180:J243" si="60">SIGN(G180)*ACOS((SQRT(E180^2+F180^2))-10^-15)/PI()*180</f>
        <v>14.768118888982931</v>
      </c>
      <c r="K180" s="1">
        <f t="shared" si="51"/>
        <v>-14.768118888982931</v>
      </c>
      <c r="L180" s="1">
        <f t="shared" si="52"/>
        <v>10.362952833788448</v>
      </c>
      <c r="M180" s="1">
        <f t="shared" si="52"/>
        <v>5.5877849885235662</v>
      </c>
    </row>
    <row r="181" spans="1:13">
      <c r="A181" s="1">
        <f t="shared" si="49"/>
        <v>4.6111111111111107</v>
      </c>
      <c r="B181" s="1">
        <f t="shared" si="50"/>
        <v>166</v>
      </c>
      <c r="C181" s="1">
        <f t="shared" si="53"/>
        <v>-0.97029572627599647</v>
      </c>
      <c r="D181" s="1">
        <f t="shared" si="54"/>
        <v>0.24192189559966773</v>
      </c>
      <c r="E181" s="1">
        <f t="shared" si="55"/>
        <v>-0.94118672840673079</v>
      </c>
      <c r="F181" s="1">
        <f t="shared" si="56"/>
        <v>0.22733222010154669</v>
      </c>
      <c r="G181" s="1">
        <f t="shared" si="57"/>
        <v>0.24997520672006018</v>
      </c>
      <c r="H181" s="1">
        <f t="shared" si="58"/>
        <v>166.42098231013537</v>
      </c>
      <c r="I181" s="1">
        <f t="shared" si="59"/>
        <v>-0.42098231013537202</v>
      </c>
      <c r="J181" s="1">
        <f t="shared" si="60"/>
        <v>14.476045052737934</v>
      </c>
      <c r="K181" s="1">
        <f t="shared" si="51"/>
        <v>-14.476045052737934</v>
      </c>
      <c r="L181" s="1">
        <f t="shared" si="52"/>
        <v>10.514658104819894</v>
      </c>
      <c r="M181" s="1">
        <f t="shared" si="52"/>
        <v>5.4613897571320535</v>
      </c>
    </row>
    <row r="182" spans="1:13">
      <c r="A182" s="1">
        <f t="shared" si="49"/>
        <v>4.6388888888888884</v>
      </c>
      <c r="B182" s="1">
        <f t="shared" si="50"/>
        <v>166.99999999999997</v>
      </c>
      <c r="C182" s="1">
        <f t="shared" si="53"/>
        <v>-0.97437006478523513</v>
      </c>
      <c r="D182" s="1">
        <f t="shared" si="54"/>
        <v>0.22495105434386564</v>
      </c>
      <c r="E182" s="1">
        <f t="shared" si="55"/>
        <v>-0.946207086755393</v>
      </c>
      <c r="F182" s="1">
        <f t="shared" si="56"/>
        <v>0.21138484580494041</v>
      </c>
      <c r="G182" s="1">
        <f t="shared" si="57"/>
        <v>0.24496652003466479</v>
      </c>
      <c r="H182" s="1">
        <f t="shared" si="58"/>
        <v>167.40677638375305</v>
      </c>
      <c r="I182" s="1">
        <f t="shared" si="59"/>
        <v>-0.40677638375308334</v>
      </c>
      <c r="J182" s="1">
        <f t="shared" si="60"/>
        <v>14.179855176031051</v>
      </c>
      <c r="K182" s="1">
        <f t="shared" si="51"/>
        <v>-14.179855176031051</v>
      </c>
      <c r="L182" s="1">
        <f t="shared" si="52"/>
        <v>10.662835561447793</v>
      </c>
      <c r="M182" s="1">
        <f t="shared" si="52"/>
        <v>5.3343884386043499</v>
      </c>
    </row>
    <row r="183" spans="1:13">
      <c r="A183" s="1">
        <f t="shared" si="49"/>
        <v>4.6666666666666661</v>
      </c>
      <c r="B183" s="1">
        <f t="shared" si="50"/>
        <v>167.99999999999997</v>
      </c>
      <c r="C183" s="1">
        <f t="shared" si="53"/>
        <v>-0.97814760073380558</v>
      </c>
      <c r="D183" s="1">
        <f t="shared" si="54"/>
        <v>0.20791169081776018</v>
      </c>
      <c r="E183" s="1">
        <f t="shared" si="55"/>
        <v>-0.95093922125931585</v>
      </c>
      <c r="F183" s="1">
        <f t="shared" si="56"/>
        <v>0.19537308163657055</v>
      </c>
      <c r="G183" s="1">
        <f t="shared" si="57"/>
        <v>0.2398832141742227</v>
      </c>
      <c r="H183" s="1">
        <f t="shared" si="58"/>
        <v>168.38998131497101</v>
      </c>
      <c r="I183" s="1">
        <f t="shared" si="59"/>
        <v>-0.38998131497103827</v>
      </c>
      <c r="J183" s="1">
        <f t="shared" si="60"/>
        <v>13.879647673803479</v>
      </c>
      <c r="K183" s="1">
        <f t="shared" si="51"/>
        <v>-13.879647673803479</v>
      </c>
      <c r="L183" s="1">
        <f t="shared" si="52"/>
        <v>10.807470080192587</v>
      </c>
      <c r="M183" s="1">
        <f t="shared" si="52"/>
        <v>5.2068426748126058</v>
      </c>
    </row>
    <row r="184" spans="1:13">
      <c r="A184" s="1">
        <f t="shared" si="49"/>
        <v>4.6944444444444438</v>
      </c>
      <c r="B184" s="1">
        <f t="shared" si="50"/>
        <v>168.99999999999997</v>
      </c>
      <c r="C184" s="1">
        <f t="shared" si="53"/>
        <v>-0.98162718344766386</v>
      </c>
      <c r="D184" s="1">
        <f t="shared" si="54"/>
        <v>0.19080899537654541</v>
      </c>
      <c r="E184" s="1">
        <f t="shared" si="55"/>
        <v>-0.95538169046448806</v>
      </c>
      <c r="F184" s="1">
        <f t="shared" si="56"/>
        <v>0.17930180493491224</v>
      </c>
      <c r="G184" s="1">
        <f t="shared" si="57"/>
        <v>0.2347268375629421</v>
      </c>
      <c r="H184" s="1">
        <f t="shared" si="58"/>
        <v>169.37062716040134</v>
      </c>
      <c r="I184" s="1">
        <f t="shared" si="59"/>
        <v>-0.37062716040136934</v>
      </c>
      <c r="J184" s="1">
        <f t="shared" si="60"/>
        <v>13.575521335839214</v>
      </c>
      <c r="K184" s="1">
        <f t="shared" si="51"/>
        <v>-13.575521335839214</v>
      </c>
      <c r="L184" s="1">
        <f t="shared" si="52"/>
        <v>10.948548166713529</v>
      </c>
      <c r="M184" s="1">
        <f t="shared" si="52"/>
        <v>5.0788111147539041</v>
      </c>
    </row>
    <row r="185" spans="1:13">
      <c r="A185" s="1">
        <f t="shared" si="49"/>
        <v>4.7222222222222223</v>
      </c>
      <c r="B185" s="1">
        <f t="shared" si="50"/>
        <v>170</v>
      </c>
      <c r="C185" s="1">
        <f t="shared" si="53"/>
        <v>-0.98480775301220802</v>
      </c>
      <c r="D185" s="1">
        <f t="shared" si="54"/>
        <v>0.17364817766693072</v>
      </c>
      <c r="E185" s="1">
        <f t="shared" si="55"/>
        <v>-0.95953314115175459</v>
      </c>
      <c r="F185" s="1">
        <f t="shared" si="56"/>
        <v>0.16317591116653518</v>
      </c>
      <c r="G185" s="1">
        <f t="shared" si="57"/>
        <v>0.22949896088308994</v>
      </c>
      <c r="H185" s="1">
        <f t="shared" si="58"/>
        <v>170.34874670755121</v>
      </c>
      <c r="I185" s="1">
        <f t="shared" si="59"/>
        <v>-0.34874670755121429</v>
      </c>
      <c r="J185" s="1">
        <f t="shared" si="60"/>
        <v>13.267575283820468</v>
      </c>
      <c r="K185" s="1">
        <f t="shared" si="51"/>
        <v>-13.267575283820468</v>
      </c>
      <c r="L185" s="1">
        <f t="shared" si="52"/>
        <v>11.086057872674857</v>
      </c>
      <c r="M185" s="1">
        <f t="shared" si="52"/>
        <v>4.950349414607814</v>
      </c>
    </row>
    <row r="186" spans="1:13">
      <c r="A186" s="1">
        <f t="shared" si="49"/>
        <v>4.75</v>
      </c>
      <c r="B186" s="1">
        <f t="shared" si="50"/>
        <v>171</v>
      </c>
      <c r="C186" s="1">
        <f t="shared" si="53"/>
        <v>-0.98768834059513766</v>
      </c>
      <c r="D186" s="1">
        <f t="shared" si="54"/>
        <v>0.15643446504023098</v>
      </c>
      <c r="E186" s="1">
        <f t="shared" si="55"/>
        <v>-0.96339230874901993</v>
      </c>
      <c r="F186" s="1">
        <f t="shared" si="56"/>
        <v>0.14700031243489622</v>
      </c>
      <c r="G186" s="1">
        <f t="shared" si="57"/>
        <v>0.2242011765965464</v>
      </c>
      <c r="H186" s="1">
        <f t="shared" si="58"/>
        <v>171.32437539485221</v>
      </c>
      <c r="I186" s="1">
        <f t="shared" si="59"/>
        <v>-0.32437539485221123</v>
      </c>
      <c r="J186" s="1">
        <f t="shared" si="60"/>
        <v>12.955908930686467</v>
      </c>
      <c r="K186" s="1">
        <f t="shared" si="51"/>
        <v>-12.955908930686467</v>
      </c>
      <c r="L186" s="1">
        <f t="shared" si="52"/>
        <v>11.219988712824033</v>
      </c>
      <c r="M186" s="1">
        <f t="shared" si="52"/>
        <v>4.821510245370348</v>
      </c>
    </row>
    <row r="187" spans="1:13">
      <c r="A187" s="1">
        <f t="shared" si="49"/>
        <v>4.7777777777777777</v>
      </c>
      <c r="B187" s="1">
        <f t="shared" si="50"/>
        <v>172</v>
      </c>
      <c r="C187" s="1">
        <f t="shared" si="53"/>
        <v>-0.99026806874157025</v>
      </c>
      <c r="D187" s="1">
        <f t="shared" si="54"/>
        <v>0.13917310096006533</v>
      </c>
      <c r="E187" s="1">
        <f t="shared" si="55"/>
        <v>-0.96695801771644951</v>
      </c>
      <c r="F187" s="1">
        <f t="shared" si="56"/>
        <v>0.13077993598406562</v>
      </c>
      <c r="G187" s="1">
        <f t="shared" si="57"/>
        <v>0.21883509845972601</v>
      </c>
      <c r="H187" s="1">
        <f t="shared" si="58"/>
        <v>172.2975512309479</v>
      </c>
      <c r="I187" s="1">
        <f t="shared" si="59"/>
        <v>-0.29755123094790292</v>
      </c>
      <c r="J187" s="1">
        <f t="shared" si="60"/>
        <v>12.640621942282481</v>
      </c>
      <c r="K187" s="1">
        <f t="shared" si="51"/>
        <v>-12.640621942282481</v>
      </c>
      <c r="L187" s="1">
        <f t="shared" si="52"/>
        <v>11.350331582543518</v>
      </c>
      <c r="M187" s="1">
        <f t="shared" si="52"/>
        <v>4.692343309901446</v>
      </c>
    </row>
    <row r="188" spans="1:13">
      <c r="A188" s="1">
        <f t="shared" si="49"/>
        <v>4.8055555555555554</v>
      </c>
      <c r="B188" s="1">
        <f t="shared" si="50"/>
        <v>173</v>
      </c>
      <c r="C188" s="1">
        <f t="shared" si="53"/>
        <v>-0.99254615164132198</v>
      </c>
      <c r="D188" s="1">
        <f t="shared" si="54"/>
        <v>0.12186934340514755</v>
      </c>
      <c r="E188" s="1">
        <f t="shared" si="55"/>
        <v>-0.97022918190454999</v>
      </c>
      <c r="F188" s="1">
        <f t="shared" si="56"/>
        <v>0.11451972269784096</v>
      </c>
      <c r="G188" s="1">
        <f t="shared" si="57"/>
        <v>0.21340236103201174</v>
      </c>
      <c r="H188" s="1">
        <f t="shared" si="58"/>
        <v>173.26831471346046</v>
      </c>
      <c r="I188" s="1">
        <f t="shared" si="59"/>
        <v>-0.26831471346045532</v>
      </c>
      <c r="J188" s="1">
        <f t="shared" si="60"/>
        <v>12.321814201280263</v>
      </c>
      <c r="K188" s="1">
        <f t="shared" si="51"/>
        <v>-12.321814201280263</v>
      </c>
      <c r="L188" s="1">
        <f t="shared" si="52"/>
        <v>11.477078676079827</v>
      </c>
      <c r="M188" s="1">
        <f t="shared" si="52"/>
        <v>4.5628953673071351</v>
      </c>
    </row>
    <row r="189" spans="1:13">
      <c r="A189" s="1">
        <f t="shared" si="49"/>
        <v>4.833333333333333</v>
      </c>
      <c r="B189" s="1">
        <f t="shared" si="50"/>
        <v>174</v>
      </c>
      <c r="C189" s="1">
        <f t="shared" si="53"/>
        <v>-0.99452189536827329</v>
      </c>
      <c r="D189" s="1">
        <f t="shared" si="54"/>
        <v>0.10452846326765373</v>
      </c>
      <c r="E189" s="1">
        <f t="shared" si="55"/>
        <v>-0.97320480488502115</v>
      </c>
      <c r="F189" s="1">
        <f t="shared" si="56"/>
        <v>9.8224625594705101E-2</v>
      </c>
      <c r="G189" s="1">
        <f t="shared" si="57"/>
        <v>0.207904619177852</v>
      </c>
      <c r="H189" s="1">
        <f t="shared" si="58"/>
        <v>174.23670874744224</v>
      </c>
      <c r="I189" s="1">
        <f t="shared" si="59"/>
        <v>-0.23670874744223624</v>
      </c>
      <c r="J189" s="1">
        <f t="shared" si="60"/>
        <v>11.999585773344407</v>
      </c>
      <c r="K189" s="1">
        <f t="shared" si="51"/>
        <v>-11.999585773344407</v>
      </c>
      <c r="L189" s="1">
        <f t="shared" si="52"/>
        <v>11.600223405690834</v>
      </c>
      <c r="M189" s="1">
        <f t="shared" si="52"/>
        <v>4.4332102659962231</v>
      </c>
    </row>
    <row r="190" spans="1:13">
      <c r="A190" s="1">
        <f t="shared" si="49"/>
        <v>4.8611111111111107</v>
      </c>
      <c r="B190" s="1">
        <f t="shared" si="50"/>
        <v>175</v>
      </c>
      <c r="C190" s="1">
        <f t="shared" si="53"/>
        <v>-0.99619469809174555</v>
      </c>
      <c r="D190" s="1">
        <f t="shared" si="54"/>
        <v>8.7155742747658194E-2</v>
      </c>
      <c r="E190" s="1">
        <f t="shared" si="55"/>
        <v>-0.97588398025427792</v>
      </c>
      <c r="F190" s="1">
        <f t="shared" si="56"/>
        <v>8.1899608319089365E-2</v>
      </c>
      <c r="G190" s="1">
        <f t="shared" si="57"/>
        <v>0.20234354756267331</v>
      </c>
      <c r="H190" s="1">
        <f t="shared" si="58"/>
        <v>175.20277856370384</v>
      </c>
      <c r="I190" s="1">
        <f t="shared" si="59"/>
        <v>-0.20277856370384484</v>
      </c>
      <c r="J190" s="1">
        <f t="shared" si="60"/>
        <v>11.674036875515158</v>
      </c>
      <c r="K190" s="1">
        <f t="shared" si="51"/>
        <v>-11.674036875515158</v>
      </c>
      <c r="L190" s="1">
        <f t="shared" si="52"/>
        <v>11.719760321852952</v>
      </c>
      <c r="M190" s="1">
        <f t="shared" si="52"/>
        <v>4.3033289818362732</v>
      </c>
    </row>
    <row r="191" spans="1:13">
      <c r="A191" s="1">
        <f t="shared" si="49"/>
        <v>4.8888888888888884</v>
      </c>
      <c r="B191" s="1">
        <f t="shared" si="50"/>
        <v>175.99999999999997</v>
      </c>
      <c r="C191" s="1">
        <f t="shared" si="53"/>
        <v>-0.9975640502598242</v>
      </c>
      <c r="D191" s="1">
        <f t="shared" si="54"/>
        <v>6.9756473744125969E-2</v>
      </c>
      <c r="E191" s="1">
        <f t="shared" si="55"/>
        <v>-0.9782658919095486</v>
      </c>
      <c r="F191" s="1">
        <f t="shared" si="56"/>
        <v>6.5549643629401147E-2</v>
      </c>
      <c r="G191" s="1">
        <f t="shared" si="57"/>
        <v>0.19672084014276131</v>
      </c>
      <c r="H191" s="1">
        <f t="shared" si="58"/>
        <v>176.16657163719535</v>
      </c>
      <c r="I191" s="1">
        <f t="shared" si="59"/>
        <v>-0.16657163719537493</v>
      </c>
      <c r="J191" s="1">
        <f t="shared" si="60"/>
        <v>11.345267846772234</v>
      </c>
      <c r="K191" s="1">
        <f t="shared" si="51"/>
        <v>-11.345267846772234</v>
      </c>
      <c r="L191" s="1">
        <f t="shared" si="52"/>
        <v>11.835685034745261</v>
      </c>
      <c r="M191" s="1">
        <f t="shared" si="52"/>
        <v>4.1732896641231036</v>
      </c>
    </row>
    <row r="192" spans="1:13">
      <c r="A192" s="1">
        <f t="shared" si="49"/>
        <v>4.9166666666666661</v>
      </c>
      <c r="B192" s="1">
        <f t="shared" si="50"/>
        <v>176.99999999999997</v>
      </c>
      <c r="C192" s="1">
        <f t="shared" si="53"/>
        <v>-0.99862953475457383</v>
      </c>
      <c r="D192" s="1">
        <f t="shared" si="54"/>
        <v>5.2335956242944251E-2</v>
      </c>
      <c r="E192" s="1">
        <f t="shared" si="55"/>
        <v>-0.98034981429746915</v>
      </c>
      <c r="F192" s="1">
        <f t="shared" si="56"/>
        <v>4.917971188326891E-2</v>
      </c>
      <c r="G192" s="1">
        <f t="shared" si="57"/>
        <v>0.19103820964926399</v>
      </c>
      <c r="H192" s="1">
        <f t="shared" si="58"/>
        <v>177.12813760560348</v>
      </c>
      <c r="I192" s="1">
        <f t="shared" si="59"/>
        <v>-0.12813760560351284</v>
      </c>
      <c r="J192" s="1">
        <f t="shared" si="60"/>
        <v>11.013379120740069</v>
      </c>
      <c r="K192" s="1">
        <f t="shared" si="51"/>
        <v>-11.013379120740069</v>
      </c>
      <c r="L192" s="1">
        <f t="shared" si="52"/>
        <v>11.947994137157949</v>
      </c>
      <c r="M192" s="1">
        <f t="shared" si="52"/>
        <v>4.0431276868567636</v>
      </c>
    </row>
    <row r="193" spans="1:13">
      <c r="A193" s="1">
        <f t="shared" si="49"/>
        <v>4.9444444444444438</v>
      </c>
      <c r="B193" s="1">
        <f t="shared" si="50"/>
        <v>177.99999999999997</v>
      </c>
      <c r="C193" s="1">
        <f t="shared" si="53"/>
        <v>-0.99939082701909576</v>
      </c>
      <c r="D193" s="1">
        <f t="shared" si="54"/>
        <v>3.4899496702501587E-2</v>
      </c>
      <c r="E193" s="1">
        <f t="shared" si="55"/>
        <v>-0.9821351126350929</v>
      </c>
      <c r="F193" s="1">
        <f t="shared" si="56"/>
        <v>3.2794799520482885E-2</v>
      </c>
      <c r="G193" s="1">
        <f t="shared" si="57"/>
        <v>0.185297387066479</v>
      </c>
      <c r="H193" s="1">
        <f t="shared" si="58"/>
        <v>178.08752818831135</v>
      </c>
      <c r="I193" s="1">
        <f t="shared" si="59"/>
        <v>-8.7528188311381427E-2</v>
      </c>
      <c r="J193" s="1">
        <f t="shared" si="60"/>
        <v>10.678471200491208</v>
      </c>
      <c r="K193" s="1">
        <f t="shared" si="51"/>
        <v>-10.678471200491208</v>
      </c>
      <c r="L193" s="1">
        <f t="shared" si="52"/>
        <v>12.05668512895901</v>
      </c>
      <c r="M193" s="1">
        <f t="shared" si="52"/>
        <v>3.9128757048382283</v>
      </c>
    </row>
    <row r="194" spans="1:13">
      <c r="A194" s="1">
        <f t="shared" si="49"/>
        <v>4.9722222222222223</v>
      </c>
      <c r="B194" s="1">
        <f t="shared" si="50"/>
        <v>179</v>
      </c>
      <c r="C194" s="1">
        <f t="shared" si="53"/>
        <v>-0.99984769515639127</v>
      </c>
      <c r="D194" s="1">
        <f t="shared" si="54"/>
        <v>1.7452406437283439E-2</v>
      </c>
      <c r="E194" s="1">
        <f t="shared" si="55"/>
        <v>-0.98362124310325172</v>
      </c>
      <c r="F194" s="1">
        <f t="shared" si="56"/>
        <v>1.6399897544071732E-2</v>
      </c>
      <c r="G194" s="1">
        <f t="shared" si="57"/>
        <v>0.17950012110457714</v>
      </c>
      <c r="H194" s="1">
        <f t="shared" si="58"/>
        <v>179.04479710585562</v>
      </c>
      <c r="I194" s="1">
        <f t="shared" si="59"/>
        <v>-4.4797105855622021E-2</v>
      </c>
      <c r="J194" s="1">
        <f t="shared" si="60"/>
        <v>10.340644635400675</v>
      </c>
      <c r="K194" s="1">
        <f t="shared" si="51"/>
        <v>-10.340644635400675</v>
      </c>
      <c r="L194" s="1">
        <f t="shared" si="52"/>
        <v>12.161756343259164</v>
      </c>
      <c r="M194" s="1">
        <f t="shared" si="52"/>
        <v>3.7825637148055193</v>
      </c>
    </row>
    <row r="195" spans="1:13">
      <c r="A195" s="1">
        <f t="shared" si="49"/>
        <v>5</v>
      </c>
      <c r="B195" s="1">
        <f t="shared" si="50"/>
        <v>180</v>
      </c>
      <c r="C195" s="1">
        <f t="shared" si="53"/>
        <v>-1</v>
      </c>
      <c r="D195" s="1">
        <f t="shared" si="54"/>
        <v>1.2246467991473532E-16</v>
      </c>
      <c r="E195" s="1">
        <f t="shared" si="55"/>
        <v>-0.98480775301220802</v>
      </c>
      <c r="F195" s="1">
        <f t="shared" si="56"/>
        <v>1.1507915602278503E-16</v>
      </c>
      <c r="G195" s="1">
        <f t="shared" si="57"/>
        <v>0.17364817766693036</v>
      </c>
      <c r="H195" s="1">
        <f t="shared" si="58"/>
        <v>180</v>
      </c>
      <c r="I195" s="1">
        <f t="shared" si="59"/>
        <v>0</v>
      </c>
      <c r="J195" s="1">
        <f t="shared" si="60"/>
        <v>10.000000000000345</v>
      </c>
      <c r="K195" s="1">
        <f t="shared" si="51"/>
        <v>-10.000000000000345</v>
      </c>
      <c r="L195" s="1">
        <f t="shared" si="52"/>
        <v>12.263206874411907</v>
      </c>
      <c r="M195" s="1">
        <f t="shared" si="52"/>
        <v>3.6522191214987458</v>
      </c>
    </row>
    <row r="196" spans="1:13">
      <c r="A196" s="1">
        <f t="shared" si="49"/>
        <v>5.0277777777777777</v>
      </c>
      <c r="B196" s="1">
        <f t="shared" si="50"/>
        <v>181</v>
      </c>
      <c r="C196" s="1">
        <f t="shared" si="53"/>
        <v>-0.99984769515639127</v>
      </c>
      <c r="D196" s="1">
        <f t="shared" si="54"/>
        <v>-1.7452406437283192E-2</v>
      </c>
      <c r="E196" s="1">
        <f t="shared" si="55"/>
        <v>-0.98569428093955003</v>
      </c>
      <c r="F196" s="1">
        <f t="shared" si="56"/>
        <v>-1.6399897544071503E-2</v>
      </c>
      <c r="G196" s="1">
        <f t="shared" si="57"/>
        <v>0.16774333931219862</v>
      </c>
      <c r="H196" s="1">
        <f t="shared" si="58"/>
        <v>180.95319435453166</v>
      </c>
      <c r="I196" s="1">
        <f t="shared" si="59"/>
        <v>4.6805645468339208E-2</v>
      </c>
      <c r="J196" s="1">
        <f t="shared" si="60"/>
        <v>9.6566378747793724</v>
      </c>
      <c r="K196" s="1">
        <f t="shared" si="51"/>
        <v>-9.6566378747793724</v>
      </c>
      <c r="L196" s="1">
        <f t="shared" si="52"/>
        <v>12.361036507954999</v>
      </c>
      <c r="M196" s="1">
        <f t="shared" si="52"/>
        <v>3.5218668075513335</v>
      </c>
    </row>
    <row r="197" spans="1:13">
      <c r="A197" s="1">
        <f t="shared" si="49"/>
        <v>5.0555555555555554</v>
      </c>
      <c r="B197" s="1">
        <f t="shared" si="50"/>
        <v>182</v>
      </c>
      <c r="C197" s="1">
        <f t="shared" si="53"/>
        <v>-0.99939082701909576</v>
      </c>
      <c r="D197" s="1">
        <f t="shared" si="54"/>
        <v>-3.48994967025009E-2</v>
      </c>
      <c r="E197" s="1">
        <f t="shared" si="55"/>
        <v>-0.98628055684028282</v>
      </c>
      <c r="F197" s="1">
        <f t="shared" si="56"/>
        <v>-3.279479952048224E-2</v>
      </c>
      <c r="G197" s="1">
        <f t="shared" si="57"/>
        <v>0.16178740471134598</v>
      </c>
      <c r="H197" s="1">
        <f t="shared" si="58"/>
        <v>181.90443941687329</v>
      </c>
      <c r="I197" s="1">
        <f t="shared" si="59"/>
        <v>9.5560583126712118E-2</v>
      </c>
      <c r="J197" s="1">
        <f t="shared" si="60"/>
        <v>9.3106588288763277</v>
      </c>
      <c r="K197" s="1">
        <f t="shared" si="51"/>
        <v>-9.3106588288763277</v>
      </c>
      <c r="L197" s="1">
        <f t="shared" si="52"/>
        <v>12.45524565250961</v>
      </c>
      <c r="M197" s="1">
        <f t="shared" si="52"/>
        <v>3.3915292039660017</v>
      </c>
    </row>
    <row r="198" spans="1:13">
      <c r="A198" s="1">
        <f t="shared" si="49"/>
        <v>5.083333333333333</v>
      </c>
      <c r="B198" s="1">
        <f t="shared" si="50"/>
        <v>183</v>
      </c>
      <c r="C198" s="1">
        <f t="shared" si="53"/>
        <v>-0.99862953475457383</v>
      </c>
      <c r="D198" s="1">
        <f t="shared" si="54"/>
        <v>-5.2335956242943564E-2</v>
      </c>
      <c r="E198" s="1">
        <f t="shared" si="55"/>
        <v>-0.98656640212908775</v>
      </c>
      <c r="F198" s="1">
        <f t="shared" si="56"/>
        <v>-4.9179711883268265E-2</v>
      </c>
      <c r="G198" s="1">
        <f t="shared" si="57"/>
        <v>0.15578218809974864</v>
      </c>
      <c r="H198" s="1">
        <f t="shared" si="58"/>
        <v>182.8537961205912</v>
      </c>
      <c r="I198" s="1">
        <f t="shared" si="59"/>
        <v>0.14620387940880164</v>
      </c>
      <c r="J198" s="1">
        <f t="shared" si="60"/>
        <v>8.962163404602336</v>
      </c>
      <c r="K198" s="1">
        <f t="shared" si="51"/>
        <v>-8.962163404602336</v>
      </c>
      <c r="L198" s="1">
        <f t="shared" si="52"/>
        <v>12.545835273863702</v>
      </c>
      <c r="M198" s="1">
        <f t="shared" si="52"/>
        <v>3.2612263687472876</v>
      </c>
    </row>
    <row r="199" spans="1:13">
      <c r="A199" s="1">
        <f t="shared" si="49"/>
        <v>5.1111111111111107</v>
      </c>
      <c r="B199" s="1">
        <f t="shared" si="50"/>
        <v>184</v>
      </c>
      <c r="C199" s="1">
        <f t="shared" si="53"/>
        <v>-0.99756405025982431</v>
      </c>
      <c r="D199" s="1">
        <f t="shared" si="54"/>
        <v>-6.9756473744124831E-2</v>
      </c>
      <c r="E199" s="1">
        <f t="shared" si="55"/>
        <v>-0.98655172973472116</v>
      </c>
      <c r="F199" s="1">
        <f t="shared" si="56"/>
        <v>-6.5549643629400078E-2</v>
      </c>
      <c r="G199" s="1">
        <f t="shared" si="57"/>
        <v>0.1497295187245602</v>
      </c>
      <c r="H199" s="1">
        <f t="shared" si="58"/>
        <v>183.80132700886733</v>
      </c>
      <c r="I199" s="1">
        <f t="shared" si="59"/>
        <v>0.19867299113266768</v>
      </c>
      <c r="J199" s="1">
        <f t="shared" si="60"/>
        <v>8.6112521037356871</v>
      </c>
      <c r="K199" s="1">
        <f t="shared" si="51"/>
        <v>-8.6112521037356871</v>
      </c>
      <c r="L199" s="1">
        <f t="shared" si="52"/>
        <v>12.63280683119936</v>
      </c>
      <c r="M199" s="1">
        <f t="shared" si="52"/>
        <v>3.1309760640837112</v>
      </c>
    </row>
    <row r="200" spans="1:13">
      <c r="A200" s="1">
        <f t="shared" si="49"/>
        <v>5.1388888888888884</v>
      </c>
      <c r="B200" s="1">
        <f t="shared" si="50"/>
        <v>184.99999999999997</v>
      </c>
      <c r="C200" s="1">
        <f t="shared" si="53"/>
        <v>-0.99619469809174555</v>
      </c>
      <c r="D200" s="1">
        <f t="shared" si="54"/>
        <v>-8.7155742747657944E-2</v>
      </c>
      <c r="E200" s="1">
        <f t="shared" si="55"/>
        <v>-0.98623654412653583</v>
      </c>
      <c r="F200" s="1">
        <f t="shared" si="56"/>
        <v>-8.1899608319089129E-2</v>
      </c>
      <c r="G200" s="1">
        <f t="shared" si="57"/>
        <v>0.14363124028750568</v>
      </c>
      <c r="H200" s="1">
        <f t="shared" si="58"/>
        <v>184.74709615899116</v>
      </c>
      <c r="I200" s="1">
        <f t="shared" si="59"/>
        <v>0.25290384100881624</v>
      </c>
      <c r="J200" s="1">
        <f t="shared" si="60"/>
        <v>8.2580253755267776</v>
      </c>
      <c r="K200" s="1">
        <f t="shared" si="51"/>
        <v>-8.2580253755267776</v>
      </c>
      <c r="L200" s="1">
        <f t="shared" si="52"/>
        <v>12.71616221552074</v>
      </c>
      <c r="M200" s="1">
        <f t="shared" si="52"/>
        <v>3.0007938355696524</v>
      </c>
    </row>
    <row r="201" spans="1:13">
      <c r="A201" s="1">
        <f t="shared" si="49"/>
        <v>5.1666666666666661</v>
      </c>
      <c r="B201" s="1">
        <f t="shared" si="50"/>
        <v>185.99999999999997</v>
      </c>
      <c r="C201" s="1">
        <f t="shared" si="53"/>
        <v>-0.9945218953682734</v>
      </c>
      <c r="D201" s="1">
        <f t="shared" si="54"/>
        <v>-0.10452846326765305</v>
      </c>
      <c r="E201" s="1">
        <f t="shared" si="55"/>
        <v>-0.98562094131312172</v>
      </c>
      <c r="F201" s="1">
        <f t="shared" si="56"/>
        <v>-9.8224625594704462E-2</v>
      </c>
      <c r="G201" s="1">
        <f t="shared" si="57"/>
        <v>0.13748921038327266</v>
      </c>
      <c r="H201" s="1">
        <f t="shared" si="58"/>
        <v>185.69116910791635</v>
      </c>
      <c r="I201" s="1">
        <f t="shared" si="59"/>
        <v>0.3088308920836198</v>
      </c>
      <c r="J201" s="1">
        <f t="shared" si="60"/>
        <v>7.9025836063462771</v>
      </c>
      <c r="K201" s="1">
        <f t="shared" si="51"/>
        <v>-7.9025836063462771</v>
      </c>
      <c r="L201" s="1">
        <f t="shared" si="52"/>
        <v>12.795903690498019</v>
      </c>
      <c r="M201" s="1">
        <f t="shared" si="52"/>
        <v>2.8706930991820485</v>
      </c>
    </row>
    <row r="202" spans="1:13">
      <c r="A202" s="1">
        <f t="shared" si="49"/>
        <v>5.1944444444444438</v>
      </c>
      <c r="B202" s="1">
        <f t="shared" si="50"/>
        <v>186.99999999999997</v>
      </c>
      <c r="C202" s="1">
        <f t="shared" si="53"/>
        <v>-0.99254615164132209</v>
      </c>
      <c r="D202" s="1">
        <f t="shared" si="54"/>
        <v>-0.12186934340514687</v>
      </c>
      <c r="E202" s="1">
        <f t="shared" si="55"/>
        <v>-0.98470510881305928</v>
      </c>
      <c r="F202" s="1">
        <f t="shared" si="56"/>
        <v>-0.11451972269784032</v>
      </c>
      <c r="G202" s="1">
        <f t="shared" si="57"/>
        <v>0.13130529993366902</v>
      </c>
      <c r="H202" s="1">
        <f t="shared" si="58"/>
        <v>186.63361277891582</v>
      </c>
      <c r="I202" s="1">
        <f t="shared" si="59"/>
        <v>0.36638722108415323</v>
      </c>
      <c r="J202" s="1">
        <f t="shared" si="60"/>
        <v>7.5450271109159095</v>
      </c>
      <c r="K202" s="1">
        <f t="shared" si="51"/>
        <v>-7.5450271109159095</v>
      </c>
      <c r="L202" s="1">
        <f t="shared" si="52"/>
        <v>12.872033835493234</v>
      </c>
      <c r="M202" s="1">
        <f t="shared" si="52"/>
        <v>2.7406852198277392</v>
      </c>
    </row>
    <row r="203" spans="1:13">
      <c r="A203" s="1">
        <f t="shared" si="49"/>
        <v>5.2222222222222223</v>
      </c>
      <c r="B203" s="1">
        <f t="shared" si="50"/>
        <v>188</v>
      </c>
      <c r="C203" s="1">
        <f t="shared" si="53"/>
        <v>-0.99026806874157025</v>
      </c>
      <c r="D203" s="1">
        <f t="shared" si="54"/>
        <v>-0.13917310096006552</v>
      </c>
      <c r="E203" s="1">
        <f t="shared" si="55"/>
        <v>-0.98348932559779956</v>
      </c>
      <c r="F203" s="1">
        <f t="shared" si="56"/>
        <v>-0.13077993598406579</v>
      </c>
      <c r="G203" s="1">
        <f t="shared" si="57"/>
        <v>0.12508139261772225</v>
      </c>
      <c r="H203" s="1">
        <f t="shared" si="58"/>
        <v>187.57449540935892</v>
      </c>
      <c r="I203" s="1">
        <f t="shared" si="59"/>
        <v>0.42550459064108281</v>
      </c>
      <c r="J203" s="1">
        <f t="shared" si="60"/>
        <v>7.1854561250521405</v>
      </c>
      <c r="K203" s="1">
        <f t="shared" si="51"/>
        <v>-7.1854561250521405</v>
      </c>
      <c r="L203" s="1">
        <f t="shared" si="52"/>
        <v>12.944555491095684</v>
      </c>
      <c r="M203" s="1">
        <f t="shared" si="52"/>
        <v>2.6107796016882219</v>
      </c>
    </row>
    <row r="204" spans="1:13">
      <c r="A204" s="1">
        <f t="shared" si="49"/>
        <v>5.25</v>
      </c>
      <c r="B204" s="1">
        <f t="shared" si="50"/>
        <v>189</v>
      </c>
      <c r="C204" s="1">
        <f t="shared" si="53"/>
        <v>-0.98768834059513777</v>
      </c>
      <c r="D204" s="1">
        <f t="shared" si="54"/>
        <v>-0.15643446504023073</v>
      </c>
      <c r="E204" s="1">
        <f t="shared" si="55"/>
        <v>-0.98197396200668796</v>
      </c>
      <c r="F204" s="1">
        <f t="shared" si="56"/>
        <v>-0.14700031243489597</v>
      </c>
      <c r="G204" s="1">
        <f t="shared" si="57"/>
        <v>0.11881938429789382</v>
      </c>
      <c r="H204" s="1">
        <f t="shared" si="58"/>
        <v>188.51388647962412</v>
      </c>
      <c r="I204" s="1">
        <f t="shared" si="59"/>
        <v>0.48611352037588063</v>
      </c>
      <c r="J204" s="1">
        <f t="shared" si="60"/>
        <v>6.823970799857106</v>
      </c>
      <c r="K204" s="1">
        <f t="shared" si="51"/>
        <v>-6.823970799857106</v>
      </c>
      <c r="L204" s="1">
        <f t="shared" si="52"/>
        <v>13.013471707021242</v>
      </c>
      <c r="M204" s="1">
        <f t="shared" si="52"/>
        <v>2.4809837733200908</v>
      </c>
    </row>
    <row r="205" spans="1:13">
      <c r="A205" s="1">
        <f t="shared" si="49"/>
        <v>5.2777777777777777</v>
      </c>
      <c r="B205" s="1">
        <f t="shared" si="50"/>
        <v>190</v>
      </c>
      <c r="C205" s="1">
        <f t="shared" si="53"/>
        <v>-0.98480775301220802</v>
      </c>
      <c r="D205" s="1">
        <f t="shared" si="54"/>
        <v>-0.17364817766693047</v>
      </c>
      <c r="E205" s="1">
        <f t="shared" si="55"/>
        <v>-0.98015947963415362</v>
      </c>
      <c r="F205" s="1">
        <f t="shared" si="56"/>
        <v>-0.16317591116653496</v>
      </c>
      <c r="G205" s="1">
        <f t="shared" si="57"/>
        <v>0.1125211824425788</v>
      </c>
      <c r="H205" s="1">
        <f t="shared" si="58"/>
        <v>189.45185664315198</v>
      </c>
      <c r="I205" s="1">
        <f t="shared" si="59"/>
        <v>0.54814335684801563</v>
      </c>
      <c r="J205" s="1">
        <f t="shared" si="60"/>
        <v>6.4606711972898818</v>
      </c>
      <c r="K205" s="1">
        <f t="shared" si="51"/>
        <v>-6.4606711972898818</v>
      </c>
      <c r="L205" s="1">
        <f t="shared" si="52"/>
        <v>13.07878569242007</v>
      </c>
      <c r="M205" s="1">
        <f t="shared" si="52"/>
        <v>2.3513034743577776</v>
      </c>
    </row>
    <row r="206" spans="1:13">
      <c r="A206" s="1">
        <f t="shared" si="49"/>
        <v>5.3055555555555554</v>
      </c>
      <c r="B206" s="1">
        <f t="shared" si="50"/>
        <v>191</v>
      </c>
      <c r="C206" s="1">
        <f t="shared" si="53"/>
        <v>-0.98162718344766398</v>
      </c>
      <c r="D206" s="1">
        <f t="shared" si="54"/>
        <v>-0.19080899537654472</v>
      </c>
      <c r="E206" s="1">
        <f t="shared" si="55"/>
        <v>-0.97804643118910473</v>
      </c>
      <c r="F206" s="1">
        <f t="shared" si="56"/>
        <v>-0.1793018049349116</v>
      </c>
      <c r="G206" s="1">
        <f t="shared" si="57"/>
        <v>0.10618870554507484</v>
      </c>
      <c r="H206" s="1">
        <f t="shared" si="58"/>
        <v>190.38847765763347</v>
      </c>
      <c r="I206" s="1">
        <f t="shared" si="59"/>
        <v>0.61152234236652703</v>
      </c>
      <c r="J206" s="1">
        <f t="shared" si="60"/>
        <v>6.0956572870486774</v>
      </c>
      <c r="K206" s="1">
        <f t="shared" si="51"/>
        <v>-6.0956572870486774</v>
      </c>
      <c r="L206" s="1">
        <f t="shared" si="52"/>
        <v>13.14050076868336</v>
      </c>
      <c r="M206" s="1">
        <f t="shared" si="52"/>
        <v>2.2217427454784513</v>
      </c>
    </row>
    <row r="207" spans="1:13">
      <c r="A207" s="1">
        <f t="shared" si="49"/>
        <v>5.333333333333333</v>
      </c>
      <c r="B207" s="1">
        <f t="shared" si="50"/>
        <v>192</v>
      </c>
      <c r="C207" s="1">
        <f t="shared" si="53"/>
        <v>-0.97814760073380569</v>
      </c>
      <c r="D207" s="1">
        <f t="shared" si="54"/>
        <v>-0.20791169081775907</v>
      </c>
      <c r="E207" s="1">
        <f t="shared" si="55"/>
        <v>-0.97563546032656712</v>
      </c>
      <c r="F207" s="1">
        <f t="shared" si="56"/>
        <v>-0.1953730816365695</v>
      </c>
      <c r="G207" s="1">
        <f t="shared" si="57"/>
        <v>9.982388253918871E-2</v>
      </c>
      <c r="H207" s="1">
        <f t="shared" si="58"/>
        <v>191.32382231732166</v>
      </c>
      <c r="I207" s="1">
        <f t="shared" si="59"/>
        <v>0.67617768267834322</v>
      </c>
      <c r="J207" s="1">
        <f t="shared" si="60"/>
        <v>5.7290289446959193</v>
      </c>
      <c r="K207" s="1">
        <f t="shared" si="51"/>
        <v>-5.7290289446959193</v>
      </c>
      <c r="L207" s="1">
        <f t="shared" si="52"/>
        <v>13.198620324699291</v>
      </c>
      <c r="M207" s="1">
        <f t="shared" si="52"/>
        <v>2.0923040165735358</v>
      </c>
    </row>
    <row r="208" spans="1:13">
      <c r="A208" s="1">
        <f t="shared" ref="A208:A271" si="61">(ROW()-15)*$D$5</f>
        <v>5.3611111111111107</v>
      </c>
      <c r="B208" s="1">
        <f t="shared" ref="B208:B271" si="62">A208*$D$6</f>
        <v>193</v>
      </c>
      <c r="C208" s="1">
        <f t="shared" si="53"/>
        <v>-0.97437006478523525</v>
      </c>
      <c r="D208" s="1">
        <f t="shared" si="54"/>
        <v>-0.22495105434386498</v>
      </c>
      <c r="E208" s="1">
        <f t="shared" si="55"/>
        <v>-0.9729273014516211</v>
      </c>
      <c r="F208" s="1">
        <f t="shared" si="56"/>
        <v>-0.2113848458049398</v>
      </c>
      <c r="G208" s="1">
        <f t="shared" si="57"/>
        <v>9.3428652211665311E-2</v>
      </c>
      <c r="H208" s="1">
        <f t="shared" si="58"/>
        <v>192.25796438644559</v>
      </c>
      <c r="I208" s="1">
        <f t="shared" si="59"/>
        <v>0.74203561355440684</v>
      </c>
      <c r="J208" s="1">
        <f t="shared" si="60"/>
        <v>5.360885950957706</v>
      </c>
      <c r="K208" s="1">
        <f t="shared" ref="K208:K271" si="63">$D$4-J208</f>
        <v>-5.360885950957706</v>
      </c>
      <c r="L208" s="1">
        <f t="shared" si="52"/>
        <v>13.253147774575677</v>
      </c>
      <c r="M208" s="1">
        <f t="shared" si="52"/>
        <v>1.9629881955498689</v>
      </c>
    </row>
    <row r="209" spans="1:13">
      <c r="A209" s="1">
        <f t="shared" si="61"/>
        <v>5.3888888888888884</v>
      </c>
      <c r="B209" s="1">
        <f t="shared" si="62"/>
        <v>193.99999999999997</v>
      </c>
      <c r="C209" s="1">
        <f t="shared" si="53"/>
        <v>-0.97029572627599658</v>
      </c>
      <c r="D209" s="1">
        <f t="shared" si="54"/>
        <v>-0.24192189559966751</v>
      </c>
      <c r="E209" s="1">
        <f t="shared" si="55"/>
        <v>-0.9699227794956945</v>
      </c>
      <c r="F209" s="1">
        <f t="shared" si="56"/>
        <v>-0.22733222010154649</v>
      </c>
      <c r="G209" s="1">
        <f t="shared" si="57"/>
        <v>8.7004962611614764E-2</v>
      </c>
      <c r="H209" s="1">
        <f t="shared" si="58"/>
        <v>193.19097853369914</v>
      </c>
      <c r="I209" s="1">
        <f t="shared" si="59"/>
        <v>0.80902146630083394</v>
      </c>
      <c r="J209" s="1">
        <f t="shared" si="60"/>
        <v>4.9913279921280678</v>
      </c>
      <c r="K209" s="1">
        <f t="shared" si="63"/>
        <v>-4.9913279921280678</v>
      </c>
      <c r="L209" s="1">
        <f t="shared" ref="L209:M272" si="64">(K209-K208)/$D$5</f>
        <v>13.304086517866978</v>
      </c>
      <c r="M209" s="1">
        <f t="shared" si="64"/>
        <v>1.8337947584868317</v>
      </c>
    </row>
    <row r="210" spans="1:13">
      <c r="A210" s="1">
        <f t="shared" si="61"/>
        <v>5.4166666666666661</v>
      </c>
      <c r="B210" s="1">
        <f t="shared" si="62"/>
        <v>194.99999999999997</v>
      </c>
      <c r="C210" s="1">
        <f t="shared" si="53"/>
        <v>-0.96592582628906853</v>
      </c>
      <c r="D210" s="1">
        <f t="shared" si="54"/>
        <v>-0.25881904510252035</v>
      </c>
      <c r="E210" s="1">
        <f t="shared" si="55"/>
        <v>-0.96662280966528058</v>
      </c>
      <c r="F210" s="1">
        <f t="shared" si="56"/>
        <v>-0.24321034680169359</v>
      </c>
      <c r="G210" s="1">
        <f t="shared" si="57"/>
        <v>8.0554770457116717E-2</v>
      </c>
      <c r="H210" s="1">
        <f t="shared" si="58"/>
        <v>194.12294026777079</v>
      </c>
      <c r="I210" s="1">
        <f t="shared" si="59"/>
        <v>0.87705973222918487</v>
      </c>
      <c r="J210" s="1">
        <f t="shared" si="60"/>
        <v>4.6204546615097204</v>
      </c>
      <c r="K210" s="1">
        <f t="shared" si="63"/>
        <v>-4.6204546615097204</v>
      </c>
      <c r="L210" s="1">
        <f t="shared" si="64"/>
        <v>13.351439902260505</v>
      </c>
      <c r="M210" s="1">
        <f t="shared" si="64"/>
        <v>1.7047218381670035</v>
      </c>
    </row>
    <row r="211" spans="1:13">
      <c r="A211" s="1">
        <f t="shared" si="61"/>
        <v>5.4444444444444438</v>
      </c>
      <c r="B211" s="1">
        <f t="shared" si="62"/>
        <v>195.99999999999997</v>
      </c>
      <c r="C211" s="1">
        <f t="shared" si="53"/>
        <v>-0.96126169593831889</v>
      </c>
      <c r="D211" s="1">
        <f t="shared" si="54"/>
        <v>-0.27563735581699861</v>
      </c>
      <c r="E211" s="1">
        <f t="shared" si="55"/>
        <v>-0.96302839716315702</v>
      </c>
      <c r="F211" s="1">
        <f t="shared" si="56"/>
        <v>-0.25901438927417336</v>
      </c>
      <c r="G211" s="1">
        <f t="shared" si="57"/>
        <v>7.4080040539185793E-2</v>
      </c>
      <c r="H211" s="1">
        <f t="shared" si="58"/>
        <v>195.0539258738726</v>
      </c>
      <c r="I211" s="1">
        <f t="shared" si="59"/>
        <v>0.94607412612737107</v>
      </c>
      <c r="J211" s="1">
        <f t="shared" si="60"/>
        <v>4.2483654618214004</v>
      </c>
      <c r="K211" s="1">
        <f t="shared" si="63"/>
        <v>-4.2483654618214004</v>
      </c>
      <c r="L211" s="1">
        <f t="shared" si="64"/>
        <v>13.39521118877952</v>
      </c>
      <c r="M211" s="1">
        <f t="shared" si="64"/>
        <v>1.5757663146845147</v>
      </c>
    </row>
    <row r="212" spans="1:13">
      <c r="A212" s="1">
        <f t="shared" si="61"/>
        <v>5.4722222222222223</v>
      </c>
      <c r="B212" s="1">
        <f t="shared" si="62"/>
        <v>197</v>
      </c>
      <c r="C212" s="1">
        <f t="shared" si="53"/>
        <v>-0.95630475596303555</v>
      </c>
      <c r="D212" s="1">
        <f t="shared" si="54"/>
        <v>-0.29237170472273677</v>
      </c>
      <c r="E212" s="1">
        <f t="shared" si="55"/>
        <v>-0.95914063688219209</v>
      </c>
      <c r="F212" s="1">
        <f t="shared" si="56"/>
        <v>-0.27473953345455226</v>
      </c>
      <c r="G212" s="1">
        <f t="shared" si="57"/>
        <v>6.758274512327693E-2</v>
      </c>
      <c r="H212" s="1">
        <f t="shared" si="58"/>
        <v>195.98401235122307</v>
      </c>
      <c r="I212" s="1">
        <f t="shared" si="59"/>
        <v>1.0159876487769282</v>
      </c>
      <c r="J212" s="1">
        <f t="shared" si="60"/>
        <v>3.8751598085035197</v>
      </c>
      <c r="K212" s="1">
        <f t="shared" si="63"/>
        <v>-3.8751598085035197</v>
      </c>
      <c r="L212" s="1">
        <f t="shared" si="64"/>
        <v>13.435403519443705</v>
      </c>
      <c r="M212" s="1">
        <f t="shared" si="64"/>
        <v>1.4469239039106654</v>
      </c>
    </row>
    <row r="213" spans="1:13">
      <c r="A213" s="1">
        <f t="shared" si="61"/>
        <v>5.5</v>
      </c>
      <c r="B213" s="1">
        <f t="shared" si="62"/>
        <v>198</v>
      </c>
      <c r="C213" s="1">
        <f t="shared" si="53"/>
        <v>-0.95105651629515353</v>
      </c>
      <c r="D213" s="1">
        <f t="shared" si="54"/>
        <v>-0.30901699437494773</v>
      </c>
      <c r="E213" s="1">
        <f t="shared" si="55"/>
        <v>-0.95496071307182895</v>
      </c>
      <c r="F213" s="1">
        <f t="shared" si="56"/>
        <v>-0.29038098931157896</v>
      </c>
      <c r="G213" s="1">
        <f t="shared" si="57"/>
        <v>6.1064863348514839E-2</v>
      </c>
      <c r="H213" s="1">
        <f t="shared" si="58"/>
        <v>196.91327735143162</v>
      </c>
      <c r="I213" s="1">
        <f t="shared" si="59"/>
        <v>1.086722648568383</v>
      </c>
      <c r="J213" s="1">
        <f t="shared" si="60"/>
        <v>3.5009370338538766</v>
      </c>
      <c r="K213" s="1">
        <f t="shared" si="63"/>
        <v>-3.5009370338538766</v>
      </c>
      <c r="L213" s="1">
        <f t="shared" si="64"/>
        <v>13.472019887387154</v>
      </c>
      <c r="M213" s="1">
        <f t="shared" si="64"/>
        <v>1.3181892459641489</v>
      </c>
    </row>
    <row r="214" spans="1:13">
      <c r="A214" s="1">
        <f t="shared" si="61"/>
        <v>5.5277777777777777</v>
      </c>
      <c r="B214" s="1">
        <f t="shared" si="62"/>
        <v>199</v>
      </c>
      <c r="C214" s="1">
        <f t="shared" si="53"/>
        <v>-0.94551857559931674</v>
      </c>
      <c r="D214" s="1">
        <f t="shared" si="54"/>
        <v>-0.32556815445715676</v>
      </c>
      <c r="E214" s="1">
        <f t="shared" si="55"/>
        <v>-0.95048989897735181</v>
      </c>
      <c r="F214" s="1">
        <f t="shared" si="56"/>
        <v>-0.30593399230627705</v>
      </c>
      <c r="G214" s="1">
        <f t="shared" si="57"/>
        <v>5.4528380624828385E-2</v>
      </c>
      <c r="H214" s="1">
        <f t="shared" si="58"/>
        <v>197.84179911772819</v>
      </c>
      <c r="I214" s="1">
        <f t="shared" si="59"/>
        <v>1.1582008822718137</v>
      </c>
      <c r="J214" s="1">
        <f t="shared" si="60"/>
        <v>3.1257963919233305</v>
      </c>
      <c r="K214" s="1">
        <f t="shared" si="63"/>
        <v>-3.1257963919233305</v>
      </c>
      <c r="L214" s="1">
        <f t="shared" si="64"/>
        <v>13.505063109499659</v>
      </c>
      <c r="M214" s="1">
        <f t="shared" si="64"/>
        <v>1.1895559960501956</v>
      </c>
    </row>
    <row r="215" spans="1:13">
      <c r="A215" s="1">
        <f t="shared" si="61"/>
        <v>5.5555555555555554</v>
      </c>
      <c r="B215" s="1">
        <f t="shared" si="62"/>
        <v>200</v>
      </c>
      <c r="C215" s="1">
        <f t="shared" si="53"/>
        <v>-0.93969262078590843</v>
      </c>
      <c r="D215" s="1">
        <f t="shared" si="54"/>
        <v>-0.34202014332566866</v>
      </c>
      <c r="E215" s="1">
        <f t="shared" si="55"/>
        <v>-0.94572955645204404</v>
      </c>
      <c r="F215" s="1">
        <f t="shared" si="56"/>
        <v>-0.32139380484326963</v>
      </c>
      <c r="G215" s="1">
        <f t="shared" si="57"/>
        <v>4.7975288028175314E-2</v>
      </c>
      <c r="H215" s="1">
        <f t="shared" si="58"/>
        <v>198.76965642497697</v>
      </c>
      <c r="I215" s="1">
        <f t="shared" si="59"/>
        <v>1.2303435750230278</v>
      </c>
      <c r="J215" s="1">
        <f t="shared" si="60"/>
        <v>2.7498370641027554</v>
      </c>
      <c r="K215" s="1">
        <f t="shared" si="63"/>
        <v>-2.7498370641027554</v>
      </c>
      <c r="L215" s="1">
        <f t="shared" si="64"/>
        <v>13.534535801540702</v>
      </c>
      <c r="M215" s="1">
        <f t="shared" si="64"/>
        <v>1.0610169134775589</v>
      </c>
    </row>
    <row r="216" spans="1:13">
      <c r="A216" s="1">
        <f t="shared" si="61"/>
        <v>5.583333333333333</v>
      </c>
      <c r="B216" s="1">
        <f t="shared" si="62"/>
        <v>201</v>
      </c>
      <c r="C216" s="1">
        <f t="shared" si="53"/>
        <v>-0.93358042649720163</v>
      </c>
      <c r="D216" s="1">
        <f t="shared" si="54"/>
        <v>-0.35836794954530043</v>
      </c>
      <c r="E216" s="1">
        <f t="shared" si="55"/>
        <v>-0.94068113554235266</v>
      </c>
      <c r="F216" s="1">
        <f t="shared" si="56"/>
        <v>-0.33675571771389556</v>
      </c>
      <c r="G216" s="1">
        <f t="shared" si="57"/>
        <v>4.1407581694041629E-2</v>
      </c>
      <c r="H216" s="1">
        <f t="shared" si="58"/>
        <v>199.69692852040936</v>
      </c>
      <c r="I216" s="1">
        <f t="shared" si="59"/>
        <v>1.303071479590642</v>
      </c>
      <c r="J216" s="1">
        <f t="shared" si="60"/>
        <v>2.373158165337915</v>
      </c>
      <c r="K216" s="1">
        <f t="shared" si="63"/>
        <v>-2.373158165337915</v>
      </c>
      <c r="L216" s="1">
        <f t="shared" si="64"/>
        <v>13.560440355534254</v>
      </c>
      <c r="M216" s="1">
        <f t="shared" si="64"/>
        <v>0.93256394376787455</v>
      </c>
    </row>
    <row r="217" spans="1:13">
      <c r="A217" s="1">
        <f t="shared" si="61"/>
        <v>5.6111111111111107</v>
      </c>
      <c r="B217" s="1">
        <f t="shared" si="62"/>
        <v>202</v>
      </c>
      <c r="C217" s="1">
        <f t="shared" si="53"/>
        <v>-0.92718385456678742</v>
      </c>
      <c r="D217" s="1">
        <f t="shared" si="54"/>
        <v>-0.37460659341591201</v>
      </c>
      <c r="E217" s="1">
        <f t="shared" si="55"/>
        <v>-0.93534617404619269</v>
      </c>
      <c r="F217" s="1">
        <f t="shared" si="56"/>
        <v>-0.35201505153067958</v>
      </c>
      <c r="G217" s="1">
        <f t="shared" si="57"/>
        <v>3.4827262209399912E-2</v>
      </c>
      <c r="H217" s="1">
        <f t="shared" si="58"/>
        <v>200.62369506500761</v>
      </c>
      <c r="I217" s="1">
        <f t="shared" si="59"/>
        <v>1.3763049349923904</v>
      </c>
      <c r="J217" s="1">
        <f t="shared" si="60"/>
        <v>1.9958587508942403</v>
      </c>
      <c r="K217" s="1">
        <f t="shared" si="63"/>
        <v>-1.9958587508942403</v>
      </c>
      <c r="L217" s="1">
        <f t="shared" si="64"/>
        <v>13.582778919972291</v>
      </c>
      <c r="M217" s="1">
        <f t="shared" si="64"/>
        <v>0.80418831976933802</v>
      </c>
    </row>
    <row r="218" spans="1:13">
      <c r="A218" s="1">
        <f t="shared" si="61"/>
        <v>5.6388888888888884</v>
      </c>
      <c r="B218" s="1">
        <f t="shared" si="62"/>
        <v>202.99999999999997</v>
      </c>
      <c r="C218" s="1">
        <f t="shared" si="53"/>
        <v>-0.9205048534524406</v>
      </c>
      <c r="D218" s="1">
        <f t="shared" si="54"/>
        <v>-0.39073112848927311</v>
      </c>
      <c r="E218" s="1">
        <f t="shared" si="55"/>
        <v>-0.92972629704451648</v>
      </c>
      <c r="F218" s="1">
        <f t="shared" si="56"/>
        <v>-0.36716715815272055</v>
      </c>
      <c r="G218" s="1">
        <f t="shared" si="57"/>
        <v>2.8236334003310076E-2</v>
      </c>
      <c r="H218" s="1">
        <f t="shared" si="58"/>
        <v>201.55003607546743</v>
      </c>
      <c r="I218" s="1">
        <f t="shared" si="59"/>
        <v>1.4499639245325397</v>
      </c>
      <c r="J218" s="1">
        <f t="shared" si="60"/>
        <v>1.6180378236166446</v>
      </c>
      <c r="K218" s="1">
        <f t="shared" si="63"/>
        <v>-1.6180378236166446</v>
      </c>
      <c r="L218" s="1">
        <f t="shared" si="64"/>
        <v>13.601553381993444</v>
      </c>
      <c r="M218" s="1">
        <f t="shared" si="64"/>
        <v>0.67588063276149057</v>
      </c>
    </row>
    <row r="219" spans="1:13">
      <c r="A219" s="1">
        <f t="shared" si="61"/>
        <v>5.6666666666666661</v>
      </c>
      <c r="B219" s="1">
        <f t="shared" si="62"/>
        <v>203.99999999999997</v>
      </c>
      <c r="C219" s="1">
        <f t="shared" si="53"/>
        <v>-0.91354545764260131</v>
      </c>
      <c r="D219" s="1">
        <f t="shared" si="54"/>
        <v>-0.40673664307579938</v>
      </c>
      <c r="E219" s="1">
        <f t="shared" si="55"/>
        <v>-0.9238232164062995</v>
      </c>
      <c r="F219" s="1">
        <f t="shared" si="56"/>
        <v>-0.38220742210156056</v>
      </c>
      <c r="G219" s="1">
        <f t="shared" si="57"/>
        <v>2.1636804736351156E-2</v>
      </c>
      <c r="H219" s="1">
        <f t="shared" si="58"/>
        <v>202.47603186666561</v>
      </c>
      <c r="I219" s="1">
        <f t="shared" si="59"/>
        <v>1.523968133334364</v>
      </c>
      <c r="J219" s="1">
        <f t="shared" si="60"/>
        <v>1.2397943416045993</v>
      </c>
      <c r="K219" s="1">
        <f t="shared" si="63"/>
        <v>-1.2397943416045993</v>
      </c>
      <c r="L219" s="1">
        <f t="shared" si="64"/>
        <v>13.61676535243363</v>
      </c>
      <c r="M219" s="1">
        <f t="shared" si="64"/>
        <v>0.54763093584669065</v>
      </c>
    </row>
    <row r="220" spans="1:13">
      <c r="A220" s="1">
        <f t="shared" si="61"/>
        <v>5.6944444444444438</v>
      </c>
      <c r="B220" s="1">
        <f t="shared" si="62"/>
        <v>204.99999999999997</v>
      </c>
      <c r="C220" s="1">
        <f t="shared" si="53"/>
        <v>-0.90630778703665038</v>
      </c>
      <c r="D220" s="1">
        <f t="shared" si="54"/>
        <v>-0.42261826174069927</v>
      </c>
      <c r="E220" s="1">
        <f t="shared" si="55"/>
        <v>-0.91763873026708864</v>
      </c>
      <c r="F220" s="1">
        <f t="shared" si="56"/>
        <v>-0.39713126196710269</v>
      </c>
      <c r="G220" s="1">
        <f t="shared" si="57"/>
        <v>1.5030684689068791E-2</v>
      </c>
      <c r="H220" s="1">
        <f t="shared" si="58"/>
        <v>203.40176299455518</v>
      </c>
      <c r="I220" s="1">
        <f t="shared" si="59"/>
        <v>1.598237005444787</v>
      </c>
      <c r="J220" s="1">
        <f t="shared" si="60"/>
        <v>0.86122722624325043</v>
      </c>
      <c r="K220" s="1">
        <f t="shared" si="63"/>
        <v>-0.86122722624325043</v>
      </c>
      <c r="L220" s="1">
        <f t="shared" si="64"/>
        <v>13.628416153008562</v>
      </c>
      <c r="M220" s="1">
        <f t="shared" si="64"/>
        <v>0.41942882069755427</v>
      </c>
    </row>
    <row r="221" spans="1:13">
      <c r="A221" s="1">
        <f t="shared" si="61"/>
        <v>5.7222222222222223</v>
      </c>
      <c r="B221" s="1">
        <f t="shared" si="62"/>
        <v>206</v>
      </c>
      <c r="C221" s="1">
        <f t="shared" si="53"/>
        <v>-0.89879404629916715</v>
      </c>
      <c r="D221" s="1">
        <f t="shared" si="54"/>
        <v>-0.43837114678907707</v>
      </c>
      <c r="E221" s="1">
        <f t="shared" si="55"/>
        <v>-0.91117472248127229</v>
      </c>
      <c r="F221" s="1">
        <f t="shared" si="56"/>
        <v>-0.41193413180315203</v>
      </c>
      <c r="G221" s="1">
        <f t="shared" si="57"/>
        <v>8.419986149624914E-3</v>
      </c>
      <c r="H221" s="1">
        <f t="shared" si="58"/>
        <v>204.32731019941002</v>
      </c>
      <c r="I221" s="1">
        <f t="shared" si="59"/>
        <v>1.6726898005899784</v>
      </c>
      <c r="J221" s="1">
        <f t="shared" si="60"/>
        <v>0.48243537052292151</v>
      </c>
      <c r="K221" s="1">
        <f t="shared" si="63"/>
        <v>-0.48243537052292151</v>
      </c>
      <c r="L221" s="1">
        <f t="shared" si="64"/>
        <v>13.636506805931841</v>
      </c>
      <c r="M221" s="1">
        <f t="shared" si="64"/>
        <v>0.29126350523804945</v>
      </c>
    </row>
    <row r="222" spans="1:13">
      <c r="A222" s="1">
        <f t="shared" si="61"/>
        <v>5.75</v>
      </c>
      <c r="B222" s="1">
        <f t="shared" si="62"/>
        <v>207</v>
      </c>
      <c r="C222" s="1">
        <f t="shared" si="53"/>
        <v>-0.89100652418836812</v>
      </c>
      <c r="D222" s="1">
        <f t="shared" si="54"/>
        <v>-0.45399049973954625</v>
      </c>
      <c r="E222" s="1">
        <f t="shared" si="55"/>
        <v>-0.90443316204824054</v>
      </c>
      <c r="F222" s="1">
        <f t="shared" si="56"/>
        <v>-0.4266115225121585</v>
      </c>
      <c r="G222" s="1">
        <f t="shared" si="57"/>
        <v>1.8067228008336322E-3</v>
      </c>
      <c r="H222" s="1">
        <f t="shared" si="58"/>
        <v>205.25275434933886</v>
      </c>
      <c r="I222" s="1">
        <f t="shared" si="59"/>
        <v>1.7472456506611422</v>
      </c>
      <c r="J222" s="1">
        <f t="shared" si="60"/>
        <v>0.10351764758947643</v>
      </c>
      <c r="K222" s="1">
        <f t="shared" si="63"/>
        <v>-0.10351764758947643</v>
      </c>
      <c r="L222" s="1">
        <f t="shared" si="64"/>
        <v>13.641038025604022</v>
      </c>
      <c r="M222" s="1">
        <f t="shared" si="64"/>
        <v>0.1631239081985143</v>
      </c>
    </row>
    <row r="223" spans="1:13">
      <c r="A223" s="1">
        <f t="shared" si="61"/>
        <v>5.7777777777777777</v>
      </c>
      <c r="B223" s="1">
        <f t="shared" si="62"/>
        <v>208</v>
      </c>
      <c r="C223" s="1">
        <f t="shared" si="53"/>
        <v>-0.88294759285892688</v>
      </c>
      <c r="D223" s="1">
        <f t="shared" si="54"/>
        <v>-0.46947156278589047</v>
      </c>
      <c r="E223" s="1">
        <f t="shared" si="55"/>
        <v>-0.89741610251260784</v>
      </c>
      <c r="F223" s="1">
        <f t="shared" si="56"/>
        <v>-0.44115896321872955</v>
      </c>
      <c r="G223" s="1">
        <f t="shared" si="57"/>
        <v>-4.8070908932250911E-3</v>
      </c>
      <c r="H223" s="1">
        <f t="shared" si="58"/>
        <v>206.17817638398651</v>
      </c>
      <c r="I223" s="1">
        <f t="shared" si="59"/>
        <v>1.8218236160134893</v>
      </c>
      <c r="J223" s="1">
        <f t="shared" si="60"/>
        <v>-0.27542708070582905</v>
      </c>
      <c r="K223" s="1">
        <f t="shared" si="63"/>
        <v>0.27542708070582905</v>
      </c>
      <c r="L223" s="1">
        <f t="shared" si="64"/>
        <v>13.642010218630997</v>
      </c>
      <c r="M223" s="1">
        <f t="shared" si="64"/>
        <v>3.4998948971093569E-2</v>
      </c>
    </row>
    <row r="224" spans="1:13">
      <c r="A224" s="1">
        <f t="shared" si="61"/>
        <v>5.8055555555555554</v>
      </c>
      <c r="B224" s="1">
        <f t="shared" si="62"/>
        <v>209</v>
      </c>
      <c r="C224" s="1">
        <f t="shared" si="53"/>
        <v>-0.87461970713939585</v>
      </c>
      <c r="D224" s="1">
        <f t="shared" si="54"/>
        <v>-0.48480962024633734</v>
      </c>
      <c r="E224" s="1">
        <f t="shared" si="55"/>
        <v>-0.89012568133868519</v>
      </c>
      <c r="F224" s="1">
        <f t="shared" si="56"/>
        <v>-0.45557202263150176</v>
      </c>
      <c r="G224" s="1">
        <f t="shared" si="57"/>
        <v>-1.1419440300830447E-2</v>
      </c>
      <c r="H224" s="1">
        <f t="shared" si="58"/>
        <v>207.10365725834066</v>
      </c>
      <c r="I224" s="1">
        <f t="shared" si="59"/>
        <v>1.896342741659339</v>
      </c>
      <c r="J224" s="1">
        <f t="shared" si="60"/>
        <v>-0.65429995468258217</v>
      </c>
      <c r="K224" s="1">
        <f t="shared" si="63"/>
        <v>0.65429995468258217</v>
      </c>
      <c r="L224" s="1">
        <f t="shared" si="64"/>
        <v>13.639423463163114</v>
      </c>
      <c r="M224" s="1">
        <f t="shared" si="64"/>
        <v>-9.3123196843784228E-2</v>
      </c>
    </row>
    <row r="225" spans="1:13">
      <c r="A225" s="1">
        <f t="shared" si="61"/>
        <v>5.833333333333333</v>
      </c>
      <c r="B225" s="1">
        <f t="shared" si="62"/>
        <v>210</v>
      </c>
      <c r="C225" s="1">
        <f t="shared" si="53"/>
        <v>-0.8660254037844386</v>
      </c>
      <c r="D225" s="1">
        <f t="shared" si="54"/>
        <v>-0.50000000000000011</v>
      </c>
      <c r="E225" s="1">
        <f t="shared" si="55"/>
        <v>-0.88256411925938549</v>
      </c>
      <c r="F225" s="1">
        <f t="shared" si="56"/>
        <v>-0.46984631039295432</v>
      </c>
      <c r="G225" s="1">
        <f t="shared" si="57"/>
        <v>-1.8028311236297334E-2</v>
      </c>
      <c r="H225" s="1">
        <f t="shared" si="58"/>
        <v>208.02927788656112</v>
      </c>
      <c r="I225" s="1">
        <f t="shared" si="59"/>
        <v>1.9707221134388817</v>
      </c>
      <c r="J225" s="1">
        <f t="shared" si="60"/>
        <v>-1.0330021084704888</v>
      </c>
      <c r="K225" s="1">
        <f t="shared" si="63"/>
        <v>1.0330021084704888</v>
      </c>
      <c r="L225" s="1">
        <f t="shared" si="64"/>
        <v>13.633277536364639</v>
      </c>
      <c r="M225" s="1">
        <f t="shared" si="64"/>
        <v>-0.22125336474508117</v>
      </c>
    </row>
    <row r="226" spans="1:13">
      <c r="A226" s="1">
        <f t="shared" si="61"/>
        <v>5.8611111111111107</v>
      </c>
      <c r="B226" s="1">
        <f t="shared" si="62"/>
        <v>211</v>
      </c>
      <c r="C226" s="1">
        <f t="shared" si="53"/>
        <v>-0.85716730070211233</v>
      </c>
      <c r="D226" s="1">
        <f t="shared" si="54"/>
        <v>-0.51503807491005416</v>
      </c>
      <c r="E226" s="1">
        <f t="shared" si="55"/>
        <v>-0.87473371959976898</v>
      </c>
      <c r="F226" s="1">
        <f t="shared" si="56"/>
        <v>-0.48397747841675781</v>
      </c>
      <c r="G226" s="1">
        <f t="shared" si="57"/>
        <v>-2.463169057351744E-2</v>
      </c>
      <c r="H226" s="1">
        <f t="shared" si="58"/>
        <v>208.95511908574929</v>
      </c>
      <c r="I226" s="1">
        <f t="shared" si="59"/>
        <v>2.0448809142507116</v>
      </c>
      <c r="J226" s="1">
        <f t="shared" si="60"/>
        <v>-1.4114346609949318</v>
      </c>
      <c r="K226" s="1">
        <f t="shared" si="63"/>
        <v>1.4114346609949318</v>
      </c>
      <c r="L226" s="1">
        <f t="shared" si="64"/>
        <v>13.623571890879948</v>
      </c>
      <c r="M226" s="1">
        <f t="shared" si="64"/>
        <v>-0.34940323744890378</v>
      </c>
    </row>
    <row r="227" spans="1:13">
      <c r="A227" s="1">
        <f t="shared" si="61"/>
        <v>5.8888888888888884</v>
      </c>
      <c r="B227" s="1">
        <f t="shared" si="62"/>
        <v>211.99999999999997</v>
      </c>
      <c r="C227" s="1">
        <f t="shared" si="53"/>
        <v>-0.84804809615642629</v>
      </c>
      <c r="D227" s="1">
        <f t="shared" si="54"/>
        <v>-0.52991926423320435</v>
      </c>
      <c r="E227" s="1">
        <f t="shared" si="55"/>
        <v>-0.86663686757542657</v>
      </c>
      <c r="F227" s="1">
        <f t="shared" si="56"/>
        <v>-0.4979612222122401</v>
      </c>
      <c r="G227" s="1">
        <f t="shared" si="57"/>
        <v>-3.1227566859176187E-2</v>
      </c>
      <c r="H227" s="1">
        <f t="shared" si="58"/>
        <v>209.88126151957428</v>
      </c>
      <c r="I227" s="1">
        <f t="shared" si="59"/>
        <v>2.1187384804256908</v>
      </c>
      <c r="J227" s="1">
        <f t="shared" si="60"/>
        <v>-1.7894987074318627</v>
      </c>
      <c r="K227" s="1">
        <f t="shared" si="63"/>
        <v>1.7894987074318627</v>
      </c>
      <c r="L227" s="1">
        <f t="shared" si="64"/>
        <v>13.610305671729513</v>
      </c>
      <c r="M227" s="1">
        <f t="shared" si="64"/>
        <v>-0.47758388941564078</v>
      </c>
    </row>
    <row r="228" spans="1:13">
      <c r="A228" s="1">
        <f t="shared" si="61"/>
        <v>5.9166666666666661</v>
      </c>
      <c r="B228" s="1">
        <f t="shared" si="62"/>
        <v>212.99999999999997</v>
      </c>
      <c r="C228" s="1">
        <f t="shared" si="53"/>
        <v>-0.83867056794542449</v>
      </c>
      <c r="D228" s="1">
        <f t="shared" si="54"/>
        <v>-0.54463903501502631</v>
      </c>
      <c r="E228" s="1">
        <f t="shared" si="55"/>
        <v>-0.85827602956592086</v>
      </c>
      <c r="F228" s="1">
        <f t="shared" si="56"/>
        <v>-0.51179328219557818</v>
      </c>
      <c r="G228" s="1">
        <f t="shared" si="57"/>
        <v>-3.7813930925461509E-2</v>
      </c>
      <c r="H228" s="1">
        <f t="shared" si="58"/>
        <v>210.80778564167488</v>
      </c>
      <c r="I228" s="1">
        <f t="shared" si="59"/>
        <v>2.1922143583250886</v>
      </c>
      <c r="J228" s="1">
        <f t="shared" si="60"/>
        <v>-2.1670953107544864</v>
      </c>
      <c r="K228" s="1">
        <f t="shared" si="63"/>
        <v>2.1670953107544864</v>
      </c>
      <c r="L228" s="1">
        <f t="shared" si="64"/>
        <v>13.593477719614453</v>
      </c>
      <c r="M228" s="1">
        <f t="shared" si="64"/>
        <v>-0.60580627614215388</v>
      </c>
    </row>
    <row r="229" spans="1:13">
      <c r="A229" s="1">
        <f t="shared" si="61"/>
        <v>5.9444444444444438</v>
      </c>
      <c r="B229" s="1">
        <f t="shared" si="62"/>
        <v>213.99999999999997</v>
      </c>
      <c r="C229" s="1">
        <f t="shared" si="53"/>
        <v>-0.82903757255504207</v>
      </c>
      <c r="D229" s="1">
        <f t="shared" si="54"/>
        <v>-0.55919290347074635</v>
      </c>
      <c r="E229" s="1">
        <f t="shared" si="55"/>
        <v>-0.8496537523635026</v>
      </c>
      <c r="F229" s="1">
        <f t="shared" si="56"/>
        <v>-0.52546944498730719</v>
      </c>
      <c r="G229" s="1">
        <f t="shared" si="57"/>
        <v>-4.43887765020754E-2</v>
      </c>
      <c r="H229" s="1">
        <f t="shared" si="58"/>
        <v>211.73477163875543</v>
      </c>
      <c r="I229" s="1">
        <f t="shared" si="59"/>
        <v>2.2652283612445387</v>
      </c>
      <c r="J229" s="1">
        <f t="shared" si="60"/>
        <v>-2.5441254935396929</v>
      </c>
      <c r="K229" s="1">
        <f t="shared" si="63"/>
        <v>2.5441254935396929</v>
      </c>
      <c r="L229" s="1">
        <f t="shared" si="64"/>
        <v>13.573086580267434</v>
      </c>
      <c r="M229" s="1">
        <f t="shared" si="64"/>
        <v>-0.73408101649269497</v>
      </c>
    </row>
    <row r="230" spans="1:13">
      <c r="A230" s="1">
        <f t="shared" si="61"/>
        <v>5.9722222222222223</v>
      </c>
      <c r="B230" s="1">
        <f t="shared" si="62"/>
        <v>215</v>
      </c>
      <c r="C230" s="1">
        <f t="shared" si="53"/>
        <v>-0.81915204428899202</v>
      </c>
      <c r="D230" s="1">
        <f t="shared" si="54"/>
        <v>-0.57357643635104583</v>
      </c>
      <c r="E230" s="1">
        <f t="shared" si="55"/>
        <v>-0.84077266239733361</v>
      </c>
      <c r="F230" s="1">
        <f t="shared" si="56"/>
        <v>-0.5389855446957561</v>
      </c>
      <c r="G230" s="1">
        <f t="shared" si="57"/>
        <v>-5.0950100827362954E-2</v>
      </c>
      <c r="H230" s="1">
        <f t="shared" si="58"/>
        <v>212.66229937329678</v>
      </c>
      <c r="I230" s="1">
        <f t="shared" si="59"/>
        <v>2.3377006267032243</v>
      </c>
      <c r="J230" s="1">
        <f t="shared" si="60"/>
        <v>-2.9204902300895701</v>
      </c>
      <c r="K230" s="1">
        <f t="shared" si="63"/>
        <v>2.9204902300895701</v>
      </c>
      <c r="L230" s="1">
        <f t="shared" si="64"/>
        <v>13.54913051579558</v>
      </c>
      <c r="M230" s="1">
        <f t="shared" si="64"/>
        <v>-0.86241832098673399</v>
      </c>
    </row>
    <row r="231" spans="1:13">
      <c r="A231" s="1">
        <f t="shared" si="61"/>
        <v>6</v>
      </c>
      <c r="B231" s="1">
        <f t="shared" si="62"/>
        <v>216</v>
      </c>
      <c r="C231" s="1">
        <f t="shared" si="53"/>
        <v>-0.80901699437494745</v>
      </c>
      <c r="D231" s="1">
        <f t="shared" si="54"/>
        <v>-0.58778525229247303</v>
      </c>
      <c r="E231" s="1">
        <f t="shared" si="55"/>
        <v>-0.83163546493345064</v>
      </c>
      <c r="F231" s="1">
        <f t="shared" si="56"/>
        <v>-0.55233746418602037</v>
      </c>
      <c r="G231" s="1">
        <f t="shared" si="57"/>
        <v>-5.7495905258373808E-2</v>
      </c>
      <c r="H231" s="1">
        <f t="shared" si="58"/>
        <v>213.59044832580392</v>
      </c>
      <c r="I231" s="1">
        <f t="shared" si="59"/>
        <v>2.4095516741960807</v>
      </c>
      <c r="J231" s="1">
        <f t="shared" si="60"/>
        <v>-3.2960904389353072</v>
      </c>
      <c r="K231" s="1">
        <f t="shared" si="63"/>
        <v>3.2960904389353072</v>
      </c>
      <c r="L231" s="1">
        <f t="shared" si="64"/>
        <v>13.521607518446535</v>
      </c>
      <c r="M231" s="1">
        <f t="shared" si="64"/>
        <v>-0.9908279045656343</v>
      </c>
    </row>
    <row r="232" spans="1:13">
      <c r="A232" s="1">
        <f t="shared" si="61"/>
        <v>6.0277777777777777</v>
      </c>
      <c r="B232" s="1">
        <f t="shared" si="62"/>
        <v>217</v>
      </c>
      <c r="C232" s="1">
        <f t="shared" si="53"/>
        <v>-0.79863551004729305</v>
      </c>
      <c r="D232" s="1">
        <f t="shared" si="54"/>
        <v>-0.60181502315204805</v>
      </c>
      <c r="E232" s="1">
        <f t="shared" si="55"/>
        <v>-0.82224494325071562</v>
      </c>
      <c r="F232" s="1">
        <f t="shared" si="56"/>
        <v>-0.56552113633408019</v>
      </c>
      <c r="G232" s="1">
        <f t="shared" si="57"/>
        <v>-6.4024195879667456E-2</v>
      </c>
      <c r="H232" s="1">
        <f t="shared" si="58"/>
        <v>214.5192975365153</v>
      </c>
      <c r="I232" s="1">
        <f t="shared" si="59"/>
        <v>2.4807024634847039</v>
      </c>
      <c r="J232" s="1">
        <f t="shared" si="60"/>
        <v>-3.67082697579453</v>
      </c>
      <c r="K232" s="1">
        <f t="shared" si="63"/>
        <v>3.67082697579453</v>
      </c>
      <c r="L232" s="1">
        <f t="shared" si="64"/>
        <v>13.490515326932021</v>
      </c>
      <c r="M232" s="1">
        <f t="shared" si="64"/>
        <v>-1.1193188945224932</v>
      </c>
    </row>
    <row r="233" spans="1:13">
      <c r="A233" s="1">
        <f t="shared" si="61"/>
        <v>6.0555555555555554</v>
      </c>
      <c r="B233" s="1">
        <f t="shared" si="62"/>
        <v>218</v>
      </c>
      <c r="C233" s="1">
        <f t="shared" si="53"/>
        <v>-0.78801075360672224</v>
      </c>
      <c r="D233" s="1">
        <f t="shared" si="54"/>
        <v>-0.61566147532565785</v>
      </c>
      <c r="E233" s="1">
        <f t="shared" si="55"/>
        <v>-0.81260395779300088</v>
      </c>
      <c r="F233" s="1">
        <f t="shared" si="56"/>
        <v>-0.57853254526568632</v>
      </c>
      <c r="G233" s="1">
        <f t="shared" si="57"/>
        <v>-7.0532984110679819E-2</v>
      </c>
      <c r="H233" s="1">
        <f t="shared" si="58"/>
        <v>215.44892554649982</v>
      </c>
      <c r="I233" s="1">
        <f t="shared" si="59"/>
        <v>2.5510744535001777</v>
      </c>
      <c r="J233" s="1">
        <f t="shared" si="60"/>
        <v>-4.0446006270471173</v>
      </c>
      <c r="K233" s="1">
        <f t="shared" si="63"/>
        <v>4.0446006270471173</v>
      </c>
      <c r="L233" s="1">
        <f t="shared" si="64"/>
        <v>13.455851445093144</v>
      </c>
      <c r="M233" s="1">
        <f t="shared" si="64"/>
        <v>-1.2478997461995931</v>
      </c>
    </row>
    <row r="234" spans="1:13">
      <c r="A234" s="1">
        <f t="shared" si="61"/>
        <v>6.083333333333333</v>
      </c>
      <c r="B234" s="1">
        <f t="shared" si="62"/>
        <v>219</v>
      </c>
      <c r="C234" s="1">
        <f t="shared" si="53"/>
        <v>-0.77714596145697079</v>
      </c>
      <c r="D234" s="1">
        <f t="shared" si="54"/>
        <v>-0.62932039104983728</v>
      </c>
      <c r="E234" s="1">
        <f t="shared" si="55"/>
        <v>-0.80271544529787053</v>
      </c>
      <c r="F234" s="1">
        <f t="shared" si="56"/>
        <v>-0.59136772757963429</v>
      </c>
      <c r="G234" s="1">
        <f t="shared" si="57"/>
        <v>-7.7020287311463959E-2</v>
      </c>
      <c r="H234" s="1">
        <f t="shared" si="58"/>
        <v>216.37941033807195</v>
      </c>
      <c r="I234" s="1">
        <f t="shared" si="59"/>
        <v>2.6205896619280509</v>
      </c>
      <c r="J234" s="1">
        <f t="shared" si="60"/>
        <v>-4.417312103797669</v>
      </c>
      <c r="K234" s="1">
        <f t="shared" si="63"/>
        <v>4.417312103797669</v>
      </c>
      <c r="L234" s="1">
        <f t="shared" si="64"/>
        <v>13.417613163019862</v>
      </c>
      <c r="M234" s="1">
        <f t="shared" si="64"/>
        <v>-1.3765781546381461</v>
      </c>
    </row>
    <row r="235" spans="1:13">
      <c r="A235" s="1">
        <f t="shared" si="61"/>
        <v>6.1111111111111107</v>
      </c>
      <c r="B235" s="1">
        <f t="shared" si="62"/>
        <v>220</v>
      </c>
      <c r="C235" s="1">
        <f t="shared" si="53"/>
        <v>-0.76604444311897801</v>
      </c>
      <c r="D235" s="1">
        <f t="shared" si="54"/>
        <v>-0.64278760968653925</v>
      </c>
      <c r="E235" s="1">
        <f t="shared" si="55"/>
        <v>-0.79258241790202377</v>
      </c>
      <c r="F235" s="1">
        <f t="shared" si="56"/>
        <v>-0.60402277355505363</v>
      </c>
      <c r="G235" s="1">
        <f t="shared" si="57"/>
        <v>-8.3484129386620615E-2</v>
      </c>
      <c r="H235" s="1">
        <f t="shared" si="58"/>
        <v>217.31082927445721</v>
      </c>
      <c r="I235" s="1">
        <f t="shared" si="59"/>
        <v>2.6891707255427946</v>
      </c>
      <c r="J235" s="1">
        <f t="shared" si="60"/>
        <v>-4.7888620365921017</v>
      </c>
      <c r="K235" s="1">
        <f t="shared" si="63"/>
        <v>4.7888620365921017</v>
      </c>
      <c r="L235" s="1">
        <f t="shared" si="64"/>
        <v>13.375797580599578</v>
      </c>
      <c r="M235" s="1">
        <f t="shared" si="64"/>
        <v>-1.5053609671302297</v>
      </c>
    </row>
    <row r="236" spans="1:13">
      <c r="A236" s="1">
        <f t="shared" si="61"/>
        <v>6.1388888888888884</v>
      </c>
      <c r="B236" s="1">
        <f t="shared" si="62"/>
        <v>220.99999999999997</v>
      </c>
      <c r="C236" s="1">
        <f t="shared" si="53"/>
        <v>-0.75470958022277246</v>
      </c>
      <c r="D236" s="1">
        <f t="shared" si="54"/>
        <v>-0.65605902899050683</v>
      </c>
      <c r="E236" s="1">
        <f t="shared" si="55"/>
        <v>-0.7822079622237661</v>
      </c>
      <c r="F236" s="1">
        <f t="shared" si="56"/>
        <v>-0.61649382834234767</v>
      </c>
      <c r="G236" s="1">
        <f t="shared" si="57"/>
        <v>-8.9922541387236932E-2</v>
      </c>
      <c r="H236" s="1">
        <f t="shared" si="58"/>
        <v>218.24325903864596</v>
      </c>
      <c r="I236" s="1">
        <f t="shared" si="59"/>
        <v>2.7567409613540121</v>
      </c>
      <c r="J236" s="1">
        <f t="shared" si="60"/>
        <v>-5.1591509708594518</v>
      </c>
      <c r="K236" s="1">
        <f t="shared" si="63"/>
        <v>5.1591509708594518</v>
      </c>
      <c r="L236" s="1">
        <f t="shared" si="64"/>
        <v>13.330401633624604</v>
      </c>
      <c r="M236" s="1">
        <f t="shared" si="64"/>
        <v>-1.6342540910990664</v>
      </c>
    </row>
    <row r="237" spans="1:13">
      <c r="A237" s="1">
        <f t="shared" si="61"/>
        <v>6.1666666666666661</v>
      </c>
      <c r="B237" s="1">
        <f t="shared" si="62"/>
        <v>221.99999999999997</v>
      </c>
      <c r="C237" s="1">
        <f t="shared" si="53"/>
        <v>-0.74314482547739458</v>
      </c>
      <c r="D237" s="1">
        <f t="shared" si="54"/>
        <v>-0.6691306063588579</v>
      </c>
      <c r="E237" s="1">
        <f t="shared" si="55"/>
        <v>-0.77159523842279598</v>
      </c>
      <c r="F237" s="1">
        <f t="shared" si="56"/>
        <v>-0.62877709313741925</v>
      </c>
      <c r="G237" s="1">
        <f t="shared" si="57"/>
        <v>-9.633356211064778E-2</v>
      </c>
      <c r="H237" s="1">
        <f t="shared" si="58"/>
        <v>219.1767755713756</v>
      </c>
      <c r="I237" s="1">
        <f t="shared" si="59"/>
        <v>2.8232244286243713</v>
      </c>
      <c r="J237" s="1">
        <f t="shared" si="60"/>
        <v>-5.5280793631441174</v>
      </c>
      <c r="K237" s="1">
        <f t="shared" si="63"/>
        <v>5.5280793631441174</v>
      </c>
      <c r="L237" s="1">
        <f t="shared" si="64"/>
        <v>13.28142212224796</v>
      </c>
      <c r="M237" s="1">
        <f t="shared" si="64"/>
        <v>-1.7632624095591609</v>
      </c>
    </row>
    <row r="238" spans="1:13">
      <c r="A238" s="1">
        <f t="shared" si="61"/>
        <v>6.1944444444444438</v>
      </c>
      <c r="B238" s="1">
        <f t="shared" si="62"/>
        <v>222.99999999999997</v>
      </c>
      <c r="C238" s="1">
        <f t="shared" si="53"/>
        <v>-0.7313537016191709</v>
      </c>
      <c r="D238" s="1">
        <f t="shared" si="54"/>
        <v>-0.68199836006249803</v>
      </c>
      <c r="E238" s="1">
        <f t="shared" si="55"/>
        <v>-0.76074747923759134</v>
      </c>
      <c r="F238" s="1">
        <f t="shared" si="56"/>
        <v>-0.64086882633882036</v>
      </c>
      <c r="G238" s="1">
        <f t="shared" si="57"/>
        <v>-0.10271523869783541</v>
      </c>
      <c r="H238" s="1">
        <f t="shared" si="58"/>
        <v>220.11145400818654</v>
      </c>
      <c r="I238" s="1">
        <f t="shared" si="59"/>
        <v>2.8885459918134302</v>
      </c>
      <c r="J238" s="1">
        <f t="shared" si="60"/>
        <v>-5.8955475781987241</v>
      </c>
      <c r="K238" s="1">
        <f t="shared" si="63"/>
        <v>5.8955475781987241</v>
      </c>
      <c r="L238" s="1">
        <f t="shared" si="64"/>
        <v>13.228855741965841</v>
      </c>
      <c r="M238" s="1">
        <f t="shared" si="64"/>
        <v>-1.8923896901562927</v>
      </c>
    </row>
    <row r="239" spans="1:13">
      <c r="A239" s="1">
        <f t="shared" si="61"/>
        <v>6.2222222222222214</v>
      </c>
      <c r="B239" s="1">
        <f t="shared" si="62"/>
        <v>223.99999999999997</v>
      </c>
      <c r="C239" s="1">
        <f t="shared" si="53"/>
        <v>-0.71933980033865175</v>
      </c>
      <c r="D239" s="1">
        <f t="shared" si="54"/>
        <v>-0.6946583704589967</v>
      </c>
      <c r="E239" s="1">
        <f t="shared" si="55"/>
        <v>-0.74966798900068476</v>
      </c>
      <c r="F239" s="1">
        <f t="shared" si="56"/>
        <v>-0.65276534468748304</v>
      </c>
      <c r="G239" s="1">
        <f t="shared" si="57"/>
        <v>-0.10906562722829088</v>
      </c>
      <c r="H239" s="1">
        <f t="shared" si="58"/>
        <v>221.04736861550364</v>
      </c>
      <c r="I239" s="1">
        <f t="shared" si="59"/>
        <v>2.9526313844963283</v>
      </c>
      <c r="J239" s="1">
        <f t="shared" si="60"/>
        <v>-6.261455887006977</v>
      </c>
      <c r="K239" s="1">
        <f t="shared" si="63"/>
        <v>6.261455887006977</v>
      </c>
      <c r="L239" s="1">
        <f t="shared" si="64"/>
        <v>13.172699117097103</v>
      </c>
      <c r="M239" s="1">
        <f t="shared" si="64"/>
        <v>-2.0216384952745585</v>
      </c>
    </row>
    <row r="240" spans="1:13">
      <c r="A240" s="1">
        <f t="shared" si="61"/>
        <v>6.25</v>
      </c>
      <c r="B240" s="1">
        <f t="shared" si="62"/>
        <v>225</v>
      </c>
      <c r="C240" s="1">
        <f t="shared" si="53"/>
        <v>-0.70710678118654768</v>
      </c>
      <c r="D240" s="1">
        <f t="shared" si="54"/>
        <v>-0.70710678118654746</v>
      </c>
      <c r="E240" s="1">
        <f t="shared" si="55"/>
        <v>-0.73836014263213134</v>
      </c>
      <c r="F240" s="1">
        <f t="shared" si="56"/>
        <v>-0.66446302438867466</v>
      </c>
      <c r="G240" s="1">
        <f t="shared" si="57"/>
        <v>-0.11538279331215041</v>
      </c>
      <c r="H240" s="1">
        <f t="shared" si="58"/>
        <v>221.98459272569809</v>
      </c>
      <c r="I240" s="1">
        <f t="shared" si="59"/>
        <v>3.0154072743019071</v>
      </c>
      <c r="J240" s="1">
        <f t="shared" si="60"/>
        <v>-6.6257044658044135</v>
      </c>
      <c r="K240" s="1">
        <f t="shared" si="63"/>
        <v>6.6257044658044135</v>
      </c>
      <c r="L240" s="1">
        <f t="shared" si="64"/>
        <v>13.112948836707716</v>
      </c>
      <c r="M240" s="1">
        <f t="shared" si="64"/>
        <v>-2.1510100940179484</v>
      </c>
    </row>
    <row r="241" spans="1:13">
      <c r="A241" s="1">
        <f t="shared" si="61"/>
        <v>6.2777777777777777</v>
      </c>
      <c r="B241" s="1">
        <f t="shared" si="62"/>
        <v>226</v>
      </c>
      <c r="C241" s="1">
        <f t="shared" si="53"/>
        <v>-0.69465837045899748</v>
      </c>
      <c r="D241" s="1">
        <f t="shared" si="54"/>
        <v>-0.71933980033865086</v>
      </c>
      <c r="E241" s="1">
        <f t="shared" si="55"/>
        <v>-0.726827384611477</v>
      </c>
      <c r="F241" s="1">
        <f t="shared" si="56"/>
        <v>-0.67595830221583897</v>
      </c>
      <c r="G241" s="1">
        <f t="shared" si="57"/>
        <v>-0.12166481267942852</v>
      </c>
      <c r="H241" s="1">
        <f t="shared" si="58"/>
        <v>222.92319867109271</v>
      </c>
      <c r="I241" s="1">
        <f t="shared" si="59"/>
        <v>3.076801328907294</v>
      </c>
      <c r="J241" s="1">
        <f t="shared" si="60"/>
        <v>-6.9881933961675529</v>
      </c>
      <c r="K241" s="1">
        <f t="shared" si="63"/>
        <v>6.9881933961675529</v>
      </c>
      <c r="L241" s="1">
        <f t="shared" si="64"/>
        <v>13.049601493073016</v>
      </c>
      <c r="M241" s="1">
        <f t="shared" si="64"/>
        <v>-2.2805043708491866</v>
      </c>
    </row>
    <row r="242" spans="1:13">
      <c r="A242" s="1">
        <f t="shared" si="61"/>
        <v>6.3055555555555554</v>
      </c>
      <c r="B242" s="1">
        <f t="shared" si="62"/>
        <v>227</v>
      </c>
      <c r="C242" s="1">
        <f t="shared" si="53"/>
        <v>-0.68199836006249892</v>
      </c>
      <c r="D242" s="1">
        <f t="shared" si="54"/>
        <v>-0.73135370161917035</v>
      </c>
      <c r="E242" s="1">
        <f t="shared" si="55"/>
        <v>-0.71507322792853545</v>
      </c>
      <c r="F242" s="1">
        <f t="shared" si="56"/>
        <v>-0.68724767659599351</v>
      </c>
      <c r="G242" s="1">
        <f t="shared" si="57"/>
        <v>-0.12790977176617108</v>
      </c>
      <c r="H242" s="1">
        <f t="shared" si="58"/>
        <v>223.86325771687865</v>
      </c>
      <c r="I242" s="1">
        <f t="shared" si="59"/>
        <v>3.1367422831213503</v>
      </c>
      <c r="J242" s="1">
        <f t="shared" si="60"/>
        <v>-7.3488226662372256</v>
      </c>
      <c r="K242" s="1">
        <f t="shared" si="63"/>
        <v>7.3488226662372256</v>
      </c>
      <c r="L242" s="1">
        <f t="shared" si="64"/>
        <v>12.982653722508218</v>
      </c>
      <c r="M242" s="1">
        <f t="shared" si="64"/>
        <v>-2.4101197403327461</v>
      </c>
    </row>
    <row r="243" spans="1:13">
      <c r="A243" s="1">
        <f t="shared" si="61"/>
        <v>6.333333333333333</v>
      </c>
      <c r="B243" s="1">
        <f t="shared" si="62"/>
        <v>228</v>
      </c>
      <c r="C243" s="1">
        <f t="shared" si="53"/>
        <v>-0.66913060635885846</v>
      </c>
      <c r="D243" s="1">
        <f t="shared" si="54"/>
        <v>-0.74314482547739402</v>
      </c>
      <c r="E243" s="1">
        <f t="shared" si="55"/>
        <v>-0.70310125301329651</v>
      </c>
      <c r="F243" s="1">
        <f t="shared" si="56"/>
        <v>-0.69832770867633898</v>
      </c>
      <c r="G243" s="1">
        <f t="shared" si="57"/>
        <v>-0.13411576829734384</v>
      </c>
      <c r="H243" s="1">
        <f t="shared" si="58"/>
        <v>224.80483999291968</v>
      </c>
      <c r="I243" s="1">
        <f t="shared" si="59"/>
        <v>3.1951600070803181</v>
      </c>
      <c r="J243" s="1">
        <f t="shared" si="60"/>
        <v>-7.7074921731504888</v>
      </c>
      <c r="K243" s="1">
        <f t="shared" si="63"/>
        <v>7.7074921731504888</v>
      </c>
      <c r="L243" s="1">
        <f t="shared" si="64"/>
        <v>12.912102248877478</v>
      </c>
      <c r="M243" s="1">
        <f t="shared" si="64"/>
        <v>-2.5398530507066397</v>
      </c>
    </row>
    <row r="244" spans="1:13">
      <c r="A244" s="1">
        <f t="shared" si="61"/>
        <v>6.3611111111111107</v>
      </c>
      <c r="B244" s="1">
        <f t="shared" si="62"/>
        <v>229</v>
      </c>
      <c r="C244" s="1">
        <f t="shared" ref="C244:C260" si="65">COS(B244*PI()/180)</f>
        <v>-0.65605902899050761</v>
      </c>
      <c r="D244" s="1">
        <f t="shared" ref="D244:D260" si="66">SIN(B244/180*PI())</f>
        <v>-0.75470958022277168</v>
      </c>
      <c r="E244" s="1">
        <f t="shared" ref="E244:E260" si="67">C244*COS($D$3/180*PI())+D244*SIN($D$3/180*PI())*SIN($D$2/180*PI())</f>
        <v>-0.6909151066452951</v>
      </c>
      <c r="F244" s="1">
        <f t="shared" ref="F244:F260" si="68">D244*COS($D$2/180*PI())</f>
        <v>-0.7091950233717691</v>
      </c>
      <c r="G244" s="1">
        <f t="shared" ref="G244:G260" si="69">-C244*SIN($D$3/180*PI())+D244*COS($D$3/180*PI())*SIN($D$2/180*PI())</f>
        <v>-0.14028091186628455</v>
      </c>
      <c r="H244" s="1">
        <f t="shared" ref="H244:H260" si="70">IF(ATAN2(E244,F244)&lt;0,ATAN2(E244,F244)*180/PI()+360,ATAN2(E244,F244)*180/PI())</f>
        <v>225.7480144244264</v>
      </c>
      <c r="I244" s="1">
        <f t="shared" ref="I244:I260" si="71">B244-H244</f>
        <v>3.2519855755735989</v>
      </c>
      <c r="J244" s="1">
        <f t="shared" ref="J244:J260" si="72">SIGN(G244)*ACOS((SQRT(E244^2+F244^2))-10^-15)/PI()*180</f>
        <v>-8.0641017267432353</v>
      </c>
      <c r="K244" s="1">
        <f t="shared" si="63"/>
        <v>8.0641017267432353</v>
      </c>
      <c r="L244" s="1">
        <f t="shared" si="64"/>
        <v>12.837943929338874</v>
      </c>
      <c r="M244" s="1">
        <f t="shared" si="64"/>
        <v>-2.6696995033897508</v>
      </c>
    </row>
    <row r="245" spans="1:13">
      <c r="A245" s="1">
        <f t="shared" si="61"/>
        <v>6.3888888888888884</v>
      </c>
      <c r="B245" s="1">
        <f t="shared" si="62"/>
        <v>229.99999999999997</v>
      </c>
      <c r="C245" s="1">
        <f t="shared" si="65"/>
        <v>-0.64278760968653947</v>
      </c>
      <c r="D245" s="1">
        <f t="shared" si="66"/>
        <v>-0.7660444431189779</v>
      </c>
      <c r="E245" s="1">
        <f t="shared" si="67"/>
        <v>-0.67851850084276444</v>
      </c>
      <c r="F245" s="1">
        <f t="shared" si="68"/>
        <v>-0.7198463103929541</v>
      </c>
      <c r="G245" s="1">
        <f t="shared" si="69"/>
        <v>-0.14640332451053928</v>
      </c>
      <c r="H245" s="1">
        <f t="shared" si="70"/>
        <v>226.69284866149192</v>
      </c>
      <c r="I245" s="1">
        <f t="shared" si="71"/>
        <v>3.3071513385080493</v>
      </c>
      <c r="J245" s="1">
        <f t="shared" si="72"/>
        <v>-8.4185510545976623</v>
      </c>
      <c r="K245" s="1">
        <f t="shared" si="63"/>
        <v>8.4185510545976623</v>
      </c>
      <c r="L245" s="1">
        <f t="shared" si="64"/>
        <v>12.76017580275937</v>
      </c>
      <c r="M245" s="1">
        <f t="shared" si="64"/>
        <v>-2.7996525568621138</v>
      </c>
    </row>
    <row r="246" spans="1:13">
      <c r="A246" s="1">
        <f t="shared" si="61"/>
        <v>6.4166666666666661</v>
      </c>
      <c r="B246" s="1">
        <f t="shared" si="62"/>
        <v>230.99999999999997</v>
      </c>
      <c r="C246" s="1">
        <f t="shared" si="65"/>
        <v>-0.62932039104983784</v>
      </c>
      <c r="D246" s="1">
        <f t="shared" si="66"/>
        <v>-0.77714596145697057</v>
      </c>
      <c r="E246" s="1">
        <f t="shared" si="67"/>
        <v>-0.66591521173192114</v>
      </c>
      <c r="F246" s="1">
        <f t="shared" si="68"/>
        <v>-0.73027832525468528</v>
      </c>
      <c r="G246" s="1">
        <f t="shared" si="69"/>
        <v>-0.15248114128390702</v>
      </c>
      <c r="H246" s="1">
        <f t="shared" si="70"/>
        <v>227.63940900748852</v>
      </c>
      <c r="I246" s="1">
        <f t="shared" si="71"/>
        <v>3.3605909925114474</v>
      </c>
      <c r="J246" s="1">
        <f t="shared" si="72"/>
        <v>-8.7707398084990587</v>
      </c>
      <c r="K246" s="1">
        <f t="shared" si="63"/>
        <v>8.7707398084990587</v>
      </c>
      <c r="L246" s="1">
        <f t="shared" si="64"/>
        <v>12.678795140450269</v>
      </c>
      <c r="M246" s="1">
        <f t="shared" si="64"/>
        <v>-2.9297038431276405</v>
      </c>
    </row>
    <row r="247" spans="1:13">
      <c r="A247" s="1">
        <f t="shared" si="61"/>
        <v>6.4444444444444438</v>
      </c>
      <c r="B247" s="1">
        <f t="shared" si="62"/>
        <v>231.99999999999997</v>
      </c>
      <c r="C247" s="1">
        <f t="shared" si="65"/>
        <v>-0.61566147532565885</v>
      </c>
      <c r="D247" s="1">
        <f t="shared" si="66"/>
        <v>-0.78801075360672157</v>
      </c>
      <c r="E247" s="1">
        <f t="shared" si="67"/>
        <v>-0.65310907839671872</v>
      </c>
      <c r="F247" s="1">
        <f t="shared" si="68"/>
        <v>-0.74048789026417894</v>
      </c>
      <c r="G247" s="1">
        <f t="shared" si="69"/>
        <v>-0.15851251082452178</v>
      </c>
      <c r="H247" s="1">
        <f t="shared" si="70"/>
        <v>228.58776034633328</v>
      </c>
      <c r="I247" s="1">
        <f t="shared" si="71"/>
        <v>3.4122396536666884</v>
      </c>
      <c r="J247" s="1">
        <f t="shared" si="72"/>
        <v>-9.1205675723704651</v>
      </c>
      <c r="K247" s="1">
        <f t="shared" si="63"/>
        <v>9.1205675723704651</v>
      </c>
      <c r="L247" s="1">
        <f t="shared" si="64"/>
        <v>12.593799499370633</v>
      </c>
      <c r="M247" s="1">
        <f t="shared" si="64"/>
        <v>-3.0598430788669191</v>
      </c>
    </row>
    <row r="248" spans="1:13">
      <c r="A248" s="1">
        <f t="shared" si="61"/>
        <v>6.4722222222222214</v>
      </c>
      <c r="B248" s="1">
        <f t="shared" si="62"/>
        <v>232.99999999999997</v>
      </c>
      <c r="C248" s="1">
        <f t="shared" si="65"/>
        <v>-0.60181502315204893</v>
      </c>
      <c r="D248" s="1">
        <f t="shared" si="66"/>
        <v>-0.79863551004729227</v>
      </c>
      <c r="E248" s="1">
        <f t="shared" si="67"/>
        <v>-0.64010400170942683</v>
      </c>
      <c r="F248" s="1">
        <f t="shared" si="68"/>
        <v>-0.75047189548903082</v>
      </c>
      <c r="G248" s="1">
        <f t="shared" si="69"/>
        <v>-0.16449559591879415</v>
      </c>
      <c r="H248" s="1">
        <f t="shared" si="70"/>
        <v>229.53796606864148</v>
      </c>
      <c r="I248" s="1">
        <f t="shared" si="71"/>
        <v>3.4620339313584907</v>
      </c>
      <c r="J248" s="1">
        <f t="shared" si="72"/>
        <v>-9.4679338717517361</v>
      </c>
      <c r="K248" s="1">
        <f t="shared" si="63"/>
        <v>9.4679338717517361</v>
      </c>
      <c r="L248" s="1">
        <f t="shared" si="64"/>
        <v>12.505186777725754</v>
      </c>
      <c r="M248" s="1">
        <f t="shared" si="64"/>
        <v>-3.1900579792156236</v>
      </c>
    </row>
    <row r="249" spans="1:13">
      <c r="A249" s="1">
        <f t="shared" si="61"/>
        <v>6.5</v>
      </c>
      <c r="B249" s="1">
        <f t="shared" si="62"/>
        <v>234</v>
      </c>
      <c r="C249" s="1">
        <f t="shared" si="65"/>
        <v>-0.58778525229247325</v>
      </c>
      <c r="D249" s="1">
        <f t="shared" si="66"/>
        <v>-0.80901699437494734</v>
      </c>
      <c r="E249" s="1">
        <f t="shared" si="67"/>
        <v>-0.62690394314238707</v>
      </c>
      <c r="F249" s="1">
        <f t="shared" si="68"/>
        <v>-0.76022729970453284</v>
      </c>
      <c r="G249" s="1">
        <f t="shared" si="69"/>
        <v>-0.17042857406104536</v>
      </c>
      <c r="H249" s="1">
        <f t="shared" si="70"/>
        <v>230.49008799679521</v>
      </c>
      <c r="I249" s="1">
        <f t="shared" si="71"/>
        <v>3.5099120032047892</v>
      </c>
      <c r="J249" s="1">
        <f t="shared" si="72"/>
        <v>-9.8127381848884419</v>
      </c>
      <c r="K249" s="1">
        <f t="shared" si="63"/>
        <v>9.8127381848884419</v>
      </c>
      <c r="L249" s="1">
        <f t="shared" si="64"/>
        <v>12.412955272921408</v>
      </c>
      <c r="M249" s="1">
        <f t="shared" si="64"/>
        <v>-3.3203341729564499</v>
      </c>
    </row>
    <row r="250" spans="1:13">
      <c r="A250" s="1">
        <f t="shared" si="61"/>
        <v>6.5277777777777777</v>
      </c>
      <c r="B250" s="1">
        <f t="shared" si="62"/>
        <v>235</v>
      </c>
      <c r="C250" s="1">
        <f t="shared" si="65"/>
        <v>-0.57357643635104638</v>
      </c>
      <c r="D250" s="1">
        <f t="shared" si="66"/>
        <v>-0.81915204428899158</v>
      </c>
      <c r="E250" s="1">
        <f t="shared" si="67"/>
        <v>-0.61351292356131182</v>
      </c>
      <c r="F250" s="1">
        <f t="shared" si="68"/>
        <v>-0.76975113132005701</v>
      </c>
      <c r="G250" s="1">
        <f t="shared" si="69"/>
        <v>-0.17630963800865859</v>
      </c>
      <c r="H250" s="1">
        <f t="shared" si="70"/>
        <v>231.44418630896652</v>
      </c>
      <c r="I250" s="1">
        <f t="shared" si="71"/>
        <v>3.5558136910334781</v>
      </c>
      <c r="J250" s="1">
        <f t="shared" si="72"/>
        <v>-10.154879955495746</v>
      </c>
      <c r="K250" s="1">
        <f t="shared" si="63"/>
        <v>10.154879955495746</v>
      </c>
      <c r="L250" s="1">
        <f t="shared" si="64"/>
        <v>12.317103741862944</v>
      </c>
      <c r="M250" s="1">
        <f t="shared" si="64"/>
        <v>-3.45065511810472</v>
      </c>
    </row>
    <row r="251" spans="1:13">
      <c r="A251" s="1">
        <f t="shared" si="61"/>
        <v>6.5555555555555554</v>
      </c>
      <c r="B251" s="1">
        <f t="shared" si="62"/>
        <v>236</v>
      </c>
      <c r="C251" s="1">
        <f t="shared" si="65"/>
        <v>-0.55919290347074724</v>
      </c>
      <c r="D251" s="1">
        <f t="shared" si="66"/>
        <v>-0.8290375725550414</v>
      </c>
      <c r="E251" s="1">
        <f t="shared" si="67"/>
        <v>-0.59993502200048676</v>
      </c>
      <c r="F251" s="1">
        <f t="shared" si="68"/>
        <v>-0.77904048928423453</v>
      </c>
      <c r="G251" s="1">
        <f t="shared" si="69"/>
        <v>-0.18213699633258462</v>
      </c>
      <c r="H251" s="1">
        <f t="shared" si="70"/>
        <v>232.40031946214441</v>
      </c>
      <c r="I251" s="1">
        <f t="shared" si="71"/>
        <v>3.5996805378555905</v>
      </c>
      <c r="J251" s="1">
        <f t="shared" si="72"/>
        <v>-10.494258607258917</v>
      </c>
      <c r="K251" s="1">
        <f t="shared" si="63"/>
        <v>10.494258607258917</v>
      </c>
      <c r="L251" s="1">
        <f t="shared" si="64"/>
        <v>12.21763146347417</v>
      </c>
      <c r="M251" s="1">
        <f t="shared" si="64"/>
        <v>-3.5810020219958574</v>
      </c>
    </row>
    <row r="252" spans="1:13">
      <c r="A252" s="1">
        <f t="shared" si="61"/>
        <v>6.583333333333333</v>
      </c>
      <c r="B252" s="1">
        <f t="shared" si="62"/>
        <v>237</v>
      </c>
      <c r="C252" s="1">
        <f t="shared" si="65"/>
        <v>-0.54463903501502697</v>
      </c>
      <c r="D252" s="1">
        <f t="shared" si="66"/>
        <v>-0.83867056794542416</v>
      </c>
      <c r="E252" s="1">
        <f t="shared" si="67"/>
        <v>-0.58617437442025855</v>
      </c>
      <c r="F252" s="1">
        <f t="shared" si="68"/>
        <v>-0.78809254396864192</v>
      </c>
      <c r="G252" s="1">
        <f t="shared" si="69"/>
        <v>-0.1879088739630273</v>
      </c>
      <c r="H252" s="1">
        <f t="shared" si="70"/>
        <v>233.35854411422747</v>
      </c>
      <c r="I252" s="1">
        <f t="shared" si="71"/>
        <v>3.6414558857725297</v>
      </c>
      <c r="J252" s="1">
        <f t="shared" si="72"/>
        <v>-10.830773560134396</v>
      </c>
      <c r="K252" s="1">
        <f t="shared" si="63"/>
        <v>10.830773560134396</v>
      </c>
      <c r="L252" s="1">
        <f t="shared" si="64"/>
        <v>12.11453830351725</v>
      </c>
      <c r="M252" s="1">
        <f t="shared" si="64"/>
        <v>-3.7113537584491212</v>
      </c>
    </row>
    <row r="253" spans="1:13">
      <c r="A253" s="1">
        <f t="shared" si="61"/>
        <v>6.6111111111111107</v>
      </c>
      <c r="B253" s="1">
        <f t="shared" si="62"/>
        <v>238</v>
      </c>
      <c r="C253" s="1">
        <f t="shared" si="65"/>
        <v>-0.52991926423320501</v>
      </c>
      <c r="D253" s="1">
        <f t="shared" si="66"/>
        <v>-0.84804809615642596</v>
      </c>
      <c r="E253" s="1">
        <f t="shared" si="67"/>
        <v>-0.57223517244718403</v>
      </c>
      <c r="F253" s="1">
        <f t="shared" si="68"/>
        <v>-0.79690453802973193</v>
      </c>
      <c r="G253" s="1">
        <f t="shared" si="69"/>
        <v>-0.19362351273014639</v>
      </c>
      <c r="H253" s="1">
        <f t="shared" si="70"/>
        <v>234.31891504525487</v>
      </c>
      <c r="I253" s="1">
        <f t="shared" si="71"/>
        <v>3.6810849547451312</v>
      </c>
      <c r="J253" s="1">
        <f t="shared" si="72"/>
        <v>-11.164324248508038</v>
      </c>
      <c r="K253" s="1">
        <f t="shared" si="63"/>
        <v>11.164324248508038</v>
      </c>
      <c r="L253" s="1">
        <f t="shared" si="64"/>
        <v>12.007824781451092</v>
      </c>
      <c r="M253" s="1">
        <f t="shared" si="64"/>
        <v>-3.841686794381701</v>
      </c>
    </row>
    <row r="254" spans="1:13">
      <c r="A254" s="1">
        <f t="shared" si="61"/>
        <v>6.6388888888888884</v>
      </c>
      <c r="B254" s="1">
        <f t="shared" si="62"/>
        <v>238.99999999999997</v>
      </c>
      <c r="C254" s="1">
        <f t="shared" si="65"/>
        <v>-0.51503807491005438</v>
      </c>
      <c r="D254" s="1">
        <f t="shared" si="66"/>
        <v>-0.85716730070211211</v>
      </c>
      <c r="E254" s="1">
        <f t="shared" si="67"/>
        <v>-0.55812166209721525</v>
      </c>
      <c r="F254" s="1">
        <f t="shared" si="68"/>
        <v>-0.80547378724875063</v>
      </c>
      <c r="G254" s="1">
        <f t="shared" si="69"/>
        <v>-0.19927917189961483</v>
      </c>
      <c r="H254" s="1">
        <f t="shared" si="70"/>
        <v>235.2814850778629</v>
      </c>
      <c r="I254" s="1">
        <f t="shared" si="71"/>
        <v>3.718514922137075</v>
      </c>
      <c r="J254" s="1">
        <f t="shared" si="72"/>
        <v>-11.49481014127119</v>
      </c>
      <c r="K254" s="1">
        <f t="shared" si="63"/>
        <v>11.49481014127119</v>
      </c>
      <c r="L254" s="1">
        <f t="shared" si="64"/>
        <v>11.897492139473464</v>
      </c>
      <c r="M254" s="1">
        <f t="shared" si="64"/>
        <v>-3.9719751111946096</v>
      </c>
    </row>
    <row r="255" spans="1:13">
      <c r="A255" s="1">
        <f t="shared" si="61"/>
        <v>6.6666666666666661</v>
      </c>
      <c r="B255" s="1">
        <f t="shared" si="62"/>
        <v>239.99999999999997</v>
      </c>
      <c r="C255" s="1">
        <f t="shared" si="65"/>
        <v>-0.50000000000000044</v>
      </c>
      <c r="D255" s="1">
        <f t="shared" si="66"/>
        <v>-0.86602540378443837</v>
      </c>
      <c r="E255" s="1">
        <f t="shared" si="67"/>
        <v>-0.54383814248232598</v>
      </c>
      <c r="F255" s="1">
        <f t="shared" si="68"/>
        <v>-0.81379768134937347</v>
      </c>
      <c r="G255" s="1">
        <f t="shared" si="69"/>
        <v>-0.20487412870286192</v>
      </c>
      <c r="H255" s="1">
        <f t="shared" si="70"/>
        <v>236.24630499706461</v>
      </c>
      <c r="I255" s="1">
        <f t="shared" si="71"/>
        <v>3.7536950029353591</v>
      </c>
      <c r="J255" s="1">
        <f t="shared" si="72"/>
        <v>-11.822130763866607</v>
      </c>
      <c r="K255" s="1">
        <f t="shared" si="63"/>
        <v>11.822130763866607</v>
      </c>
      <c r="L255" s="1">
        <f t="shared" si="64"/>
        <v>11.783542413435022</v>
      </c>
      <c r="M255" s="1">
        <f t="shared" si="64"/>
        <v>-4.1021901373839</v>
      </c>
    </row>
    <row r="256" spans="1:13">
      <c r="A256" s="1">
        <f t="shared" si="61"/>
        <v>6.6944444444444438</v>
      </c>
      <c r="B256" s="1">
        <f t="shared" si="62"/>
        <v>240.99999999999997</v>
      </c>
      <c r="C256" s="1">
        <f t="shared" si="65"/>
        <v>-0.48480962024633761</v>
      </c>
      <c r="D256" s="1">
        <f t="shared" si="66"/>
        <v>-0.87461970713939552</v>
      </c>
      <c r="E256" s="1">
        <f t="shared" si="67"/>
        <v>-0.52938896450095818</v>
      </c>
      <c r="F256" s="1">
        <f t="shared" si="68"/>
        <v>-0.8218736847928223</v>
      </c>
      <c r="G256" s="1">
        <f t="shared" si="69"/>
        <v>-0.21040667886184597</v>
      </c>
      <c r="H256" s="1">
        <f t="shared" si="70"/>
        <v>237.21342346946562</v>
      </c>
      <c r="I256" s="1">
        <f t="shared" si="71"/>
        <v>3.7865765305343473</v>
      </c>
      <c r="J256" s="1">
        <f t="shared" si="72"/>
        <v>-12.146185722359029</v>
      </c>
      <c r="K256" s="1">
        <f t="shared" si="63"/>
        <v>12.146185722359029</v>
      </c>
      <c r="L256" s="1">
        <f t="shared" si="64"/>
        <v>11.665978505727182</v>
      </c>
      <c r="M256" s="1">
        <f t="shared" si="64"/>
        <v>-4.2323006774822431</v>
      </c>
    </row>
    <row r="257" spans="1:13">
      <c r="A257" s="1">
        <f t="shared" si="61"/>
        <v>6.7222222222222214</v>
      </c>
      <c r="B257" s="1">
        <f t="shared" si="62"/>
        <v>241.99999999999997</v>
      </c>
      <c r="C257" s="1">
        <f t="shared" si="65"/>
        <v>-0.46947156278589153</v>
      </c>
      <c r="D257" s="1">
        <f t="shared" si="66"/>
        <v>-0.88294759285892654</v>
      </c>
      <c r="E257" s="1">
        <f t="shared" si="67"/>
        <v>-0.51477852951269731</v>
      </c>
      <c r="F257" s="1">
        <f t="shared" si="68"/>
        <v>-0.82969933755021397</v>
      </c>
      <c r="G257" s="1">
        <f t="shared" si="69"/>
        <v>-0.21587513710819339</v>
      </c>
      <c r="H257" s="1">
        <f t="shared" si="70"/>
        <v>238.18288696204246</v>
      </c>
      <c r="I257" s="1">
        <f t="shared" si="71"/>
        <v>3.8171130379575118</v>
      </c>
      <c r="J257" s="1">
        <f t="shared" si="72"/>
        <v>-12.466874729577878</v>
      </c>
      <c r="K257" s="1">
        <f t="shared" si="63"/>
        <v>12.466874729577878</v>
      </c>
      <c r="L257" s="1">
        <f t="shared" si="64"/>
        <v>11.544804259878575</v>
      </c>
      <c r="M257" s="1">
        <f t="shared" si="64"/>
        <v>-4.3622728505498571</v>
      </c>
    </row>
    <row r="258" spans="1:13">
      <c r="A258" s="1">
        <f t="shared" si="61"/>
        <v>6.75</v>
      </c>
      <c r="B258" s="1">
        <f t="shared" si="62"/>
        <v>243</v>
      </c>
      <c r="C258" s="1">
        <f t="shared" si="65"/>
        <v>-0.45399049973954697</v>
      </c>
      <c r="D258" s="1">
        <f t="shared" si="66"/>
        <v>-0.89100652418836779</v>
      </c>
      <c r="E258" s="1">
        <f t="shared" si="67"/>
        <v>-0.50001128799757455</v>
      </c>
      <c r="F258" s="1">
        <f t="shared" si="68"/>
        <v>-0.83727225585191023</v>
      </c>
      <c r="G258" s="1">
        <f t="shared" si="69"/>
        <v>-0.22127783769654846</v>
      </c>
      <c r="H258" s="1">
        <f t="shared" si="70"/>
        <v>239.15473966062189</v>
      </c>
      <c r="I258" s="1">
        <f t="shared" si="71"/>
        <v>3.8452603393781146</v>
      </c>
      <c r="J258" s="1">
        <f t="shared" si="72"/>
        <v>-12.784097633378062</v>
      </c>
      <c r="K258" s="1">
        <f t="shared" si="63"/>
        <v>12.784097633378062</v>
      </c>
      <c r="L258" s="1">
        <f t="shared" si="64"/>
        <v>11.420024536806629</v>
      </c>
      <c r="M258" s="1">
        <f t="shared" si="64"/>
        <v>-4.4920700305900425</v>
      </c>
    </row>
    <row r="259" spans="1:13">
      <c r="A259" s="1">
        <f t="shared" si="61"/>
        <v>6.7777777777777777</v>
      </c>
      <c r="B259" s="1">
        <f t="shared" si="62"/>
        <v>244</v>
      </c>
      <c r="C259" s="1">
        <f t="shared" si="65"/>
        <v>-0.43837114678907774</v>
      </c>
      <c r="D259" s="1">
        <f t="shared" si="66"/>
        <v>-0.89879404629916682</v>
      </c>
      <c r="E259" s="1">
        <f t="shared" si="67"/>
        <v>-0.48509173820041024</v>
      </c>
      <c r="F259" s="1">
        <f t="shared" si="68"/>
        <v>-0.84459013291363516</v>
      </c>
      <c r="G259" s="1">
        <f t="shared" si="69"/>
        <v>-0.22661313491197438</v>
      </c>
      <c r="H259" s="1">
        <f t="shared" si="70"/>
        <v>240.12902338821743</v>
      </c>
      <c r="I259" s="1">
        <f t="shared" si="71"/>
        <v>3.8709766117825666</v>
      </c>
      <c r="J259" s="1">
        <f t="shared" si="72"/>
        <v>-13.097754447061119</v>
      </c>
      <c r="K259" s="1">
        <f t="shared" si="63"/>
        <v>13.097754447061119</v>
      </c>
      <c r="L259" s="1">
        <f t="shared" si="64"/>
        <v>11.291645292590047</v>
      </c>
      <c r="M259" s="1">
        <f t="shared" si="64"/>
        <v>-4.6216527917969472</v>
      </c>
    </row>
    <row r="260" spans="1:13">
      <c r="A260" s="1">
        <f t="shared" si="61"/>
        <v>6.8055555555555554</v>
      </c>
      <c r="B260" s="1">
        <f t="shared" si="62"/>
        <v>245</v>
      </c>
      <c r="C260" s="1">
        <f t="shared" si="65"/>
        <v>-0.42261826174069994</v>
      </c>
      <c r="D260" s="1">
        <f t="shared" si="66"/>
        <v>-0.90630778703665005</v>
      </c>
      <c r="E260" s="1">
        <f t="shared" si="67"/>
        <v>-0.47002442476060102</v>
      </c>
      <c r="F260" s="1">
        <f t="shared" si="68"/>
        <v>-0.85165073963914661</v>
      </c>
      <c r="G260" s="1">
        <f t="shared" si="69"/>
        <v>-0.23187940357125553</v>
      </c>
      <c r="H260" s="1">
        <f t="shared" si="70"/>
        <v>241.10577752339083</v>
      </c>
      <c r="I260" s="1">
        <f t="shared" si="71"/>
        <v>3.8942224766091726</v>
      </c>
      <c r="J260" s="1">
        <f t="shared" si="72"/>
        <v>-13.407745381993784</v>
      </c>
      <c r="K260" s="1">
        <f t="shared" si="63"/>
        <v>13.407745381993784</v>
      </c>
      <c r="L260" s="1">
        <f t="shared" si="64"/>
        <v>11.159673657575958</v>
      </c>
      <c r="M260" s="1">
        <f t="shared" si="64"/>
        <v>-4.7509788605072174</v>
      </c>
    </row>
    <row r="261" spans="1:13">
      <c r="A261" s="1">
        <f t="shared" si="61"/>
        <v>6.833333333333333</v>
      </c>
      <c r="B261" s="1">
        <f t="shared" si="62"/>
        <v>246</v>
      </c>
      <c r="C261" s="1">
        <f t="shared" ref="C261:C324" si="73">COS(B261*PI()/180)</f>
        <v>-0.4067366430758001</v>
      </c>
      <c r="D261" s="1">
        <f t="shared" ref="D261:D324" si="74">SIN(B261/180*PI())</f>
        <v>-0.91354545764260098</v>
      </c>
      <c r="E261" s="1">
        <f t="shared" ref="E261:E324" si="75">C261*COS($D$3/180*PI())+D261*SIN($D$3/180*PI())*SIN($D$2/180*PI())</f>
        <v>-0.45481393732778008</v>
      </c>
      <c r="F261" s="1">
        <f t="shared" ref="F261:F324" si="76">D261*COS($D$2/180*PI())</f>
        <v>-0.85845192529923786</v>
      </c>
      <c r="G261" s="1">
        <f t="shared" ref="G261:G324" si="77">-C261*SIN($D$3/180*PI())+D261*COS($D$3/180*PI())*SIN($D$2/180*PI())</f>
        <v>-0.23707503951794262</v>
      </c>
      <c r="H261" s="1">
        <f t="shared" ref="H261:H324" si="78">IF(ATAN2(E261,F261)&lt;0,ATAN2(E261,F261)*180/PI()+360,ATAN2(E261,F261)*180/PI())</f>
        <v>242.08503891882168</v>
      </c>
      <c r="I261" s="1">
        <f t="shared" ref="I261:I324" si="79">B261-H261</f>
        <v>3.9149610811783191</v>
      </c>
      <c r="J261" s="1">
        <f t="shared" ref="J261:J324" si="80">SIGN(G261)*ACOS((SQRT(E261^2+F261^2))-10^-15)/PI()*180</f>
        <v>-13.713970882457527</v>
      </c>
      <c r="K261" s="1">
        <f t="shared" si="63"/>
        <v>13.713970882457527</v>
      </c>
      <c r="L261" s="1">
        <f t="shared" si="64"/>
        <v>11.024118016694743</v>
      </c>
      <c r="M261" s="1">
        <f t="shared" si="64"/>
        <v>-4.8800030717237348</v>
      </c>
    </row>
    <row r="262" spans="1:13">
      <c r="A262" s="1">
        <f t="shared" si="61"/>
        <v>6.8611111111111107</v>
      </c>
      <c r="B262" s="1">
        <f t="shared" si="62"/>
        <v>247</v>
      </c>
      <c r="C262" s="1">
        <f t="shared" si="73"/>
        <v>-0.39073112848927383</v>
      </c>
      <c r="D262" s="1">
        <f t="shared" si="74"/>
        <v>-0.92050485345244026</v>
      </c>
      <c r="E262" s="1">
        <f t="shared" si="75"/>
        <v>-0.43946490916376829</v>
      </c>
      <c r="F262" s="1">
        <f t="shared" si="76"/>
        <v>-0.8649916181868722</v>
      </c>
      <c r="G262" s="1">
        <f t="shared" si="77"/>
        <v>-0.24219846011099494</v>
      </c>
      <c r="H262" s="1">
        <f t="shared" si="78"/>
        <v>243.06684182028377</v>
      </c>
      <c r="I262" s="1">
        <f t="shared" si="79"/>
        <v>3.9331581797162301</v>
      </c>
      <c r="J262" s="1">
        <f t="shared" si="80"/>
        <v>-14.016331662754981</v>
      </c>
      <c r="K262" s="1">
        <f t="shared" si="63"/>
        <v>14.016331662754981</v>
      </c>
      <c r="L262" s="1">
        <f t="shared" si="64"/>
        <v>10.884988090708326</v>
      </c>
      <c r="M262" s="1">
        <f t="shared" si="64"/>
        <v>-5.0086773355110097</v>
      </c>
    </row>
    <row r="263" spans="1:13">
      <c r="A263" s="1">
        <f t="shared" si="61"/>
        <v>6.8888888888888884</v>
      </c>
      <c r="B263" s="1">
        <f t="shared" si="62"/>
        <v>247.99999999999997</v>
      </c>
      <c r="C263" s="1">
        <f t="shared" si="73"/>
        <v>-0.37460659341591312</v>
      </c>
      <c r="D263" s="1">
        <f t="shared" si="74"/>
        <v>-0.92718385456678698</v>
      </c>
      <c r="E263" s="1">
        <f t="shared" si="75"/>
        <v>-0.42398201573123395</v>
      </c>
      <c r="F263" s="1">
        <f t="shared" si="76"/>
        <v>-0.87126782624824461</v>
      </c>
      <c r="G263" s="1">
        <f t="shared" si="77"/>
        <v>-0.24724810470686803</v>
      </c>
      <c r="H263" s="1">
        <f t="shared" si="78"/>
        <v>244.05121778624158</v>
      </c>
      <c r="I263" s="1">
        <f t="shared" si="79"/>
        <v>3.9487822137583919</v>
      </c>
      <c r="J263" s="1">
        <f t="shared" si="80"/>
        <v>-14.314728746598602</v>
      </c>
      <c r="K263" s="1">
        <f t="shared" si="63"/>
        <v>14.314728746598602</v>
      </c>
      <c r="L263" s="1">
        <f t="shared" si="64"/>
        <v>10.74229501837037</v>
      </c>
      <c r="M263" s="1">
        <f t="shared" si="64"/>
        <v>-5.136950604166401</v>
      </c>
    </row>
    <row r="264" spans="1:13">
      <c r="A264" s="1">
        <f t="shared" si="61"/>
        <v>6.9166666666666661</v>
      </c>
      <c r="B264" s="1">
        <f t="shared" si="62"/>
        <v>248.99999999999997</v>
      </c>
      <c r="C264" s="1">
        <f t="shared" si="73"/>
        <v>-0.35836794954530071</v>
      </c>
      <c r="D264" s="1">
        <f t="shared" si="74"/>
        <v>-0.9335804264972013</v>
      </c>
      <c r="E264" s="1">
        <f t="shared" si="75"/>
        <v>-0.4083699732695002</v>
      </c>
      <c r="F264" s="1">
        <f t="shared" si="76"/>
        <v>-0.87727863768958125</v>
      </c>
      <c r="G264" s="1">
        <f t="shared" si="77"/>
        <v>-0.25222243513490172</v>
      </c>
      <c r="H264" s="1">
        <f t="shared" si="78"/>
        <v>245.03819560829248</v>
      </c>
      <c r="I264" s="1">
        <f t="shared" si="79"/>
        <v>3.9618043917074885</v>
      </c>
      <c r="J264" s="1">
        <f t="shared" si="80"/>
        <v>-14.60906350879546</v>
      </c>
      <c r="K264" s="1">
        <f t="shared" si="63"/>
        <v>14.60906350879546</v>
      </c>
      <c r="L264" s="1">
        <f t="shared" si="64"/>
        <v>10.596051439086878</v>
      </c>
      <c r="M264" s="1">
        <f t="shared" si="64"/>
        <v>-5.2647688542057267</v>
      </c>
    </row>
    <row r="265" spans="1:13">
      <c r="A265" s="1">
        <f t="shared" si="61"/>
        <v>6.9444444444444438</v>
      </c>
      <c r="B265" s="1">
        <f t="shared" si="62"/>
        <v>249.99999999999997</v>
      </c>
      <c r="C265" s="1">
        <f t="shared" si="73"/>
        <v>-0.34202014332566938</v>
      </c>
      <c r="D265" s="1">
        <f t="shared" si="74"/>
        <v>-0.93969262078590821</v>
      </c>
      <c r="E265" s="1">
        <f t="shared" si="75"/>
        <v>-0.3926335373579406</v>
      </c>
      <c r="F265" s="1">
        <f t="shared" si="76"/>
        <v>-0.88302222155948884</v>
      </c>
      <c r="G265" s="1">
        <f t="shared" si="77"/>
        <v>-0.2571199361658596</v>
      </c>
      <c r="H265" s="1">
        <f t="shared" si="78"/>
        <v>246.02780123269773</v>
      </c>
      <c r="I265" s="1">
        <f t="shared" si="79"/>
        <v>3.9721987673022454</v>
      </c>
      <c r="J265" s="1">
        <f t="shared" si="80"/>
        <v>-14.899237719238625</v>
      </c>
      <c r="K265" s="1">
        <f t="shared" si="63"/>
        <v>14.899237719238625</v>
      </c>
      <c r="L265" s="1">
        <f t="shared" si="64"/>
        <v>10.446271575953958</v>
      </c>
      <c r="M265" s="1">
        <f t="shared" si="64"/>
        <v>-5.3920750727851328</v>
      </c>
    </row>
    <row r="266" spans="1:13">
      <c r="A266" s="1">
        <f t="shared" si="61"/>
        <v>6.9722222222222214</v>
      </c>
      <c r="B266" s="1">
        <f t="shared" si="62"/>
        <v>250.99999999999997</v>
      </c>
      <c r="C266" s="1">
        <f t="shared" si="73"/>
        <v>-0.32556815445715748</v>
      </c>
      <c r="D266" s="1">
        <f t="shared" si="74"/>
        <v>-0.94551857559931685</v>
      </c>
      <c r="E266" s="1">
        <f t="shared" si="75"/>
        <v>-0.37677750146737532</v>
      </c>
      <c r="F266" s="1">
        <f t="shared" si="76"/>
        <v>-0.88849682830668109</v>
      </c>
      <c r="G266" s="1">
        <f t="shared" si="77"/>
        <v>-0.26193911597348463</v>
      </c>
      <c r="H266" s="1">
        <f t="shared" si="78"/>
        <v>247.02005768325762</v>
      </c>
      <c r="I266" s="1">
        <f t="shared" si="79"/>
        <v>3.9799423167423527</v>
      </c>
      <c r="J266" s="1">
        <f t="shared" si="80"/>
        <v>-15.185153589209923</v>
      </c>
      <c r="K266" s="1">
        <f t="shared" si="63"/>
        <v>15.185153589209923</v>
      </c>
      <c r="L266" s="1">
        <f t="shared" si="64"/>
        <v>10.292971318966721</v>
      </c>
      <c r="M266" s="1">
        <f t="shared" si="64"/>
        <v>-5.5188092515405174</v>
      </c>
    </row>
    <row r="267" spans="1:13">
      <c r="A267" s="1">
        <f t="shared" si="61"/>
        <v>7</v>
      </c>
      <c r="B267" s="1">
        <f t="shared" si="62"/>
        <v>252</v>
      </c>
      <c r="C267" s="1">
        <f t="shared" si="73"/>
        <v>-0.30901699437494756</v>
      </c>
      <c r="D267" s="1">
        <f t="shared" si="74"/>
        <v>-0.95105651629515353</v>
      </c>
      <c r="E267" s="1">
        <f t="shared" si="75"/>
        <v>-0.3608066954999366</v>
      </c>
      <c r="F267" s="1">
        <f t="shared" si="76"/>
        <v>-0.89370079031290883</v>
      </c>
      <c r="G267" s="1">
        <f t="shared" si="77"/>
        <v>-0.266678506588923</v>
      </c>
      <c r="H267" s="1">
        <f t="shared" si="78"/>
        <v>248.01498498579986</v>
      </c>
      <c r="I267" s="1">
        <f t="shared" si="79"/>
        <v>3.9850150142001439</v>
      </c>
      <c r="J267" s="1">
        <f t="shared" si="80"/>
        <v>-15.466713819987948</v>
      </c>
      <c r="K267" s="1">
        <f t="shared" si="63"/>
        <v>15.466713819987948</v>
      </c>
      <c r="L267" s="1">
        <f t="shared" si="64"/>
        <v>10.136168308008898</v>
      </c>
      <c r="M267" s="1">
        <f t="shared" si="64"/>
        <v>-5.6449083944816323</v>
      </c>
    </row>
    <row r="268" spans="1:13">
      <c r="A268" s="1">
        <f t="shared" si="61"/>
        <v>7.0277777777777777</v>
      </c>
      <c r="B268" s="1">
        <f t="shared" si="62"/>
        <v>253</v>
      </c>
      <c r="C268" s="1">
        <f t="shared" si="73"/>
        <v>-0.2923717047227371</v>
      </c>
      <c r="D268" s="1">
        <f t="shared" si="74"/>
        <v>-0.95630475596303532</v>
      </c>
      <c r="E268" s="1">
        <f t="shared" si="75"/>
        <v>-0.34472598431783652</v>
      </c>
      <c r="F268" s="1">
        <f t="shared" si="76"/>
        <v>-0.89863252240093328</v>
      </c>
      <c r="G268" s="1">
        <f t="shared" si="77"/>
        <v>-0.27133666434788145</v>
      </c>
      <c r="H268" s="1">
        <f t="shared" si="78"/>
        <v>249.01260009456297</v>
      </c>
      <c r="I268" s="1">
        <f t="shared" si="79"/>
        <v>3.9873999054370302</v>
      </c>
      <c r="J268" s="1">
        <f t="shared" si="80"/>
        <v>-15.743821653750301</v>
      </c>
      <c r="K268" s="1">
        <f t="shared" si="63"/>
        <v>15.743821653750301</v>
      </c>
      <c r="L268" s="1">
        <f t="shared" si="64"/>
        <v>9.9758820154446894</v>
      </c>
      <c r="M268" s="1">
        <f t="shared" si="64"/>
        <v>-5.7703065323115084</v>
      </c>
    </row>
    <row r="269" spans="1:13">
      <c r="A269" s="1">
        <f t="shared" si="61"/>
        <v>7.0555555555555554</v>
      </c>
      <c r="B269" s="1">
        <f t="shared" si="62"/>
        <v>254</v>
      </c>
      <c r="C269" s="1">
        <f t="shared" si="73"/>
        <v>-0.27563735581699889</v>
      </c>
      <c r="D269" s="1">
        <f t="shared" si="74"/>
        <v>-0.96126169593831901</v>
      </c>
      <c r="E269" s="1">
        <f t="shared" si="75"/>
        <v>-0.32854026626147675</v>
      </c>
      <c r="F269" s="1">
        <f t="shared" si="76"/>
        <v>-0.90329052231738605</v>
      </c>
      <c r="G269" s="1">
        <f t="shared" si="77"/>
        <v>-0.27591217033038257</v>
      </c>
      <c r="H269" s="1">
        <f t="shared" si="78"/>
        <v>250.01291682077064</v>
      </c>
      <c r="I269" s="1">
        <f t="shared" si="79"/>
        <v>3.9870831792293586</v>
      </c>
      <c r="J269" s="1">
        <f t="shared" si="80"/>
        <v>-16.016380926751491</v>
      </c>
      <c r="K269" s="1">
        <f t="shared" si="63"/>
        <v>16.016380926751491</v>
      </c>
      <c r="L269" s="1">
        <f t="shared" si="64"/>
        <v>9.8121338280428674</v>
      </c>
      <c r="M269" s="1">
        <f t="shared" si="64"/>
        <v>-5.8949347464655943</v>
      </c>
    </row>
    <row r="270" spans="1:13">
      <c r="A270" s="1">
        <f t="shared" si="61"/>
        <v>7.083333333333333</v>
      </c>
      <c r="B270" s="1">
        <f t="shared" si="62"/>
        <v>255</v>
      </c>
      <c r="C270" s="1">
        <f t="shared" si="73"/>
        <v>-0.25881904510252063</v>
      </c>
      <c r="D270" s="1">
        <f t="shared" si="74"/>
        <v>-0.96592582628906831</v>
      </c>
      <c r="E270" s="1">
        <f t="shared" si="75"/>
        <v>-0.31225447165737358</v>
      </c>
      <c r="F270" s="1">
        <f t="shared" si="76"/>
        <v>-0.90767337119036873</v>
      </c>
      <c r="G270" s="1">
        <f t="shared" si="77"/>
        <v>-0.28040363079297959</v>
      </c>
      <c r="H270" s="1">
        <f t="shared" si="78"/>
        <v>251.0159457637011</v>
      </c>
      <c r="I270" s="1">
        <f t="shared" si="79"/>
        <v>3.9840542362989027</v>
      </c>
      <c r="J270" s="1">
        <f t="shared" si="80"/>
        <v>-16.284296124746046</v>
      </c>
      <c r="K270" s="1">
        <f t="shared" si="63"/>
        <v>16.284296124746046</v>
      </c>
      <c r="L270" s="1">
        <f t="shared" si="64"/>
        <v>9.6449471278039596</v>
      </c>
      <c r="M270" s="1">
        <f t="shared" si="64"/>
        <v>-6.0187212086006809</v>
      </c>
    </row>
    <row r="271" spans="1:13">
      <c r="A271" s="1">
        <f t="shared" si="61"/>
        <v>7.1111111111111107</v>
      </c>
      <c r="B271" s="1">
        <f t="shared" si="62"/>
        <v>256</v>
      </c>
      <c r="C271" s="1">
        <f t="shared" si="73"/>
        <v>-0.24192189559966779</v>
      </c>
      <c r="D271" s="1">
        <f t="shared" si="74"/>
        <v>-0.97029572627599647</v>
      </c>
      <c r="E271" s="1">
        <f t="shared" si="75"/>
        <v>-0.29587356131632658</v>
      </c>
      <c r="F271" s="1">
        <f t="shared" si="76"/>
        <v>-0.91177973396165757</v>
      </c>
      <c r="G271" s="1">
        <f t="shared" si="77"/>
        <v>-0.28480967759330617</v>
      </c>
      <c r="H271" s="1">
        <f t="shared" si="78"/>
        <v>252.02169424457034</v>
      </c>
      <c r="I271" s="1">
        <f t="shared" si="79"/>
        <v>3.978305755429659</v>
      </c>
      <c r="J271" s="1">
        <f t="shared" si="80"/>
        <v>-16.547472440620819</v>
      </c>
      <c r="K271" s="1">
        <f t="shared" si="63"/>
        <v>16.547472440620819</v>
      </c>
      <c r="L271" s="1">
        <f t="shared" si="64"/>
        <v>9.4743473714918309</v>
      </c>
      <c r="M271" s="1">
        <f t="shared" si="64"/>
        <v>-6.1415912272366313</v>
      </c>
    </row>
    <row r="272" spans="1:13">
      <c r="A272" s="1">
        <f t="shared" ref="A272:A335" si="81">(ROW()-15)*$D$5</f>
        <v>7.1388888888888884</v>
      </c>
      <c r="B272" s="1">
        <f t="shared" ref="B272:B335" si="82">A272*$D$6</f>
        <v>257</v>
      </c>
      <c r="C272" s="1">
        <f t="shared" si="73"/>
        <v>-0.22495105434386525</v>
      </c>
      <c r="D272" s="1">
        <f t="shared" si="74"/>
        <v>-0.97437006478523513</v>
      </c>
      <c r="E272" s="1">
        <f t="shared" si="75"/>
        <v>-0.27940252502231105</v>
      </c>
      <c r="F272" s="1">
        <f t="shared" si="76"/>
        <v>-0.91560835979337296</v>
      </c>
      <c r="G272" s="1">
        <f t="shared" si="77"/>
        <v>-0.28912896860682447</v>
      </c>
      <c r="H272" s="1">
        <f t="shared" si="78"/>
        <v>253.03016624355354</v>
      </c>
      <c r="I272" s="1">
        <f t="shared" si="79"/>
        <v>3.9698337564464623</v>
      </c>
      <c r="J272" s="1">
        <f t="shared" si="80"/>
        <v>-16.805815834189687</v>
      </c>
      <c r="K272" s="1">
        <f t="shared" ref="K272:K335" si="83">$D$4-J272</f>
        <v>16.805815834189687</v>
      </c>
      <c r="L272" s="1">
        <f t="shared" si="64"/>
        <v>9.3003621684792535</v>
      </c>
      <c r="M272" s="1">
        <f t="shared" si="64"/>
        <v>-6.263467308452789</v>
      </c>
    </row>
    <row r="273" spans="1:13">
      <c r="A273" s="1">
        <f t="shared" si="81"/>
        <v>7.1666666666666661</v>
      </c>
      <c r="B273" s="1">
        <f t="shared" si="82"/>
        <v>258</v>
      </c>
      <c r="C273" s="1">
        <f t="shared" si="73"/>
        <v>-0.20791169081775979</v>
      </c>
      <c r="D273" s="1">
        <f t="shared" si="74"/>
        <v>-0.97814760073380558</v>
      </c>
      <c r="E273" s="1">
        <f t="shared" si="75"/>
        <v>-0.26284638001254074</v>
      </c>
      <c r="F273" s="1">
        <f t="shared" si="76"/>
        <v>-0.9191580824489981</v>
      </c>
      <c r="G273" s="1">
        <f t="shared" si="77"/>
        <v>-0.2933601881356499</v>
      </c>
      <c r="H273" s="1">
        <f t="shared" si="78"/>
        <v>254.04136234027976</v>
      </c>
      <c r="I273" s="1">
        <f t="shared" si="79"/>
        <v>3.9586376597202388</v>
      </c>
      <c r="J273" s="1">
        <f t="shared" si="80"/>
        <v>-17.059233094093852</v>
      </c>
      <c r="K273" s="1">
        <f t="shared" si="83"/>
        <v>17.059233094093852</v>
      </c>
      <c r="L273" s="1">
        <f t="shared" ref="L273:M336" si="84">(K273-K272)/$D$5</f>
        <v>9.123021356549927</v>
      </c>
      <c r="M273" s="1">
        <f t="shared" si="84"/>
        <v>-6.3842692294557537</v>
      </c>
    </row>
    <row r="274" spans="1:13">
      <c r="A274" s="1">
        <f t="shared" si="81"/>
        <v>7.1944444444444438</v>
      </c>
      <c r="B274" s="1">
        <f t="shared" si="82"/>
        <v>259</v>
      </c>
      <c r="C274" s="1">
        <f t="shared" si="73"/>
        <v>-0.19080899537654547</v>
      </c>
      <c r="D274" s="1">
        <f t="shared" si="74"/>
        <v>-0.98162718344766398</v>
      </c>
      <c r="E274" s="1">
        <f t="shared" si="75"/>
        <v>-0.24621016944916857</v>
      </c>
      <c r="F274" s="1">
        <f t="shared" si="76"/>
        <v>-0.92242782064862505</v>
      </c>
      <c r="G274" s="1">
        <f t="shared" si="77"/>
        <v>-0.29750204730932528</v>
      </c>
      <c r="H274" s="1">
        <f t="shared" si="78"/>
        <v>255.05527965814119</v>
      </c>
      <c r="I274" s="1">
        <f t="shared" si="79"/>
        <v>3.9447203418588117</v>
      </c>
      <c r="J274" s="1">
        <f t="shared" si="80"/>
        <v>-17.307631901742173</v>
      </c>
      <c r="K274" s="1">
        <f t="shared" si="83"/>
        <v>17.307631901742173</v>
      </c>
      <c r="L274" s="1">
        <f t="shared" si="84"/>
        <v>8.9423570753395722</v>
      </c>
      <c r="M274" s="1">
        <f t="shared" si="84"/>
        <v>-6.5039141235727698</v>
      </c>
    </row>
    <row r="275" spans="1:13">
      <c r="A275" s="1">
        <f t="shared" si="81"/>
        <v>7.2222222222222214</v>
      </c>
      <c r="B275" s="1">
        <f t="shared" si="82"/>
        <v>260</v>
      </c>
      <c r="C275" s="1">
        <f t="shared" si="73"/>
        <v>-0.17364817766693033</v>
      </c>
      <c r="D275" s="1">
        <f t="shared" si="74"/>
        <v>-0.98480775301220802</v>
      </c>
      <c r="E275" s="1">
        <f t="shared" si="75"/>
        <v>-0.2294989608830898</v>
      </c>
      <c r="F275" s="1">
        <f t="shared" si="76"/>
        <v>-0.92541657839832336</v>
      </c>
      <c r="G275" s="1">
        <f t="shared" si="77"/>
        <v>-0.30155328447742336</v>
      </c>
      <c r="H275" s="1">
        <f t="shared" si="78"/>
        <v>256.07191181276278</v>
      </c>
      <c r="I275" s="1">
        <f t="shared" si="79"/>
        <v>3.928088187237222</v>
      </c>
      <c r="J275" s="1">
        <f t="shared" si="80"/>
        <v>-17.550920897214631</v>
      </c>
      <c r="K275" s="1">
        <f t="shared" si="83"/>
        <v>17.550920897214631</v>
      </c>
      <c r="L275" s="1">
        <f t="shared" si="84"/>
        <v>8.7584038370084869</v>
      </c>
      <c r="M275" s="1">
        <f t="shared" si="84"/>
        <v>-6.6223165799190724</v>
      </c>
    </row>
    <row r="276" spans="1:13">
      <c r="A276" s="1">
        <f t="shared" si="81"/>
        <v>7.25</v>
      </c>
      <c r="B276" s="1">
        <f t="shared" si="82"/>
        <v>261</v>
      </c>
      <c r="C276" s="1">
        <f t="shared" si="73"/>
        <v>-0.15643446504023104</v>
      </c>
      <c r="D276" s="1">
        <f t="shared" si="74"/>
        <v>-0.98768834059513766</v>
      </c>
      <c r="E276" s="1">
        <f t="shared" si="75"/>
        <v>-0.21271784471032057</v>
      </c>
      <c r="F276" s="1">
        <f t="shared" si="76"/>
        <v>-0.92812344529352986</v>
      </c>
      <c r="G276" s="1">
        <f t="shared" si="77"/>
        <v>-0.30551266559385715</v>
      </c>
      <c r="H276" s="1">
        <f t="shared" si="78"/>
        <v>257.09124886498239</v>
      </c>
      <c r="I276" s="1">
        <f t="shared" si="79"/>
        <v>3.9087511350176101</v>
      </c>
      <c r="J276" s="1">
        <f t="shared" si="80"/>
        <v>-17.78900974704138</v>
      </c>
      <c r="K276" s="1">
        <f t="shared" si="83"/>
        <v>17.78900974704138</v>
      </c>
      <c r="L276" s="1">
        <f t="shared" si="84"/>
        <v>8.5711985937629578</v>
      </c>
      <c r="M276" s="1">
        <f t="shared" si="84"/>
        <v>-6.7393887568390483</v>
      </c>
    </row>
    <row r="277" spans="1:13">
      <c r="A277" s="1">
        <f t="shared" si="81"/>
        <v>7.2777777777777777</v>
      </c>
      <c r="B277" s="1">
        <f t="shared" si="82"/>
        <v>262</v>
      </c>
      <c r="C277" s="1">
        <f t="shared" si="73"/>
        <v>-0.13917310096006494</v>
      </c>
      <c r="D277" s="1">
        <f t="shared" si="74"/>
        <v>-0.99026806874157025</v>
      </c>
      <c r="E277" s="1">
        <f t="shared" si="75"/>
        <v>-0.19587193262140767</v>
      </c>
      <c r="F277" s="1">
        <f t="shared" si="76"/>
        <v>-0.93054759679636623</v>
      </c>
      <c r="G277" s="1">
        <f t="shared" si="77"/>
        <v>-0.30937898459278362</v>
      </c>
      <c r="H277" s="1">
        <f t="shared" si="78"/>
        <v>258.11327727869343</v>
      </c>
      <c r="I277" s="1">
        <f t="shared" si="79"/>
        <v>3.8867227213065689</v>
      </c>
      <c r="J277" s="1">
        <f t="shared" si="80"/>
        <v>-18.021809213761138</v>
      </c>
      <c r="K277" s="1">
        <f t="shared" si="83"/>
        <v>18.021809213761138</v>
      </c>
      <c r="L277" s="1">
        <f t="shared" si="84"/>
        <v>8.3807808019112855</v>
      </c>
      <c r="M277" s="1">
        <f t="shared" si="84"/>
        <v>-6.8550405066602025</v>
      </c>
    </row>
    <row r="278" spans="1:13">
      <c r="A278" s="1">
        <f t="shared" si="81"/>
        <v>7.3055555555555554</v>
      </c>
      <c r="B278" s="1">
        <f t="shared" si="82"/>
        <v>263</v>
      </c>
      <c r="C278" s="1">
        <f t="shared" si="73"/>
        <v>-0.12186934340514717</v>
      </c>
      <c r="D278" s="1">
        <f t="shared" si="74"/>
        <v>-0.99254615164132198</v>
      </c>
      <c r="E278" s="1">
        <f t="shared" si="75"/>
        <v>-0.17896635604436517</v>
      </c>
      <c r="F278" s="1">
        <f t="shared" si="76"/>
        <v>-0.93268829448680157</v>
      </c>
      <c r="G278" s="1">
        <f t="shared" si="77"/>
        <v>-0.31315106375598145</v>
      </c>
      <c r="H278" s="1">
        <f t="shared" si="78"/>
        <v>259.13797988390093</v>
      </c>
      <c r="I278" s="1">
        <f t="shared" si="79"/>
        <v>3.8620201160990746</v>
      </c>
      <c r="J278" s="1">
        <f t="shared" si="80"/>
        <v>-18.249231227148535</v>
      </c>
      <c r="K278" s="1">
        <f t="shared" si="83"/>
        <v>18.249231227148535</v>
      </c>
      <c r="L278" s="1">
        <f t="shared" si="84"/>
        <v>8.1871924819462834</v>
      </c>
      <c r="M278" s="1">
        <f t="shared" si="84"/>
        <v>-6.9691795187400771</v>
      </c>
    </row>
    <row r="279" spans="1:13">
      <c r="A279" s="1">
        <f t="shared" si="81"/>
        <v>7.333333333333333</v>
      </c>
      <c r="B279" s="1">
        <f t="shared" si="82"/>
        <v>264</v>
      </c>
      <c r="C279" s="1">
        <f t="shared" si="73"/>
        <v>-0.10452846326765336</v>
      </c>
      <c r="D279" s="1">
        <f t="shared" si="74"/>
        <v>-0.99452189536827329</v>
      </c>
      <c r="E279" s="1">
        <f t="shared" si="75"/>
        <v>-0.16200626458158551</v>
      </c>
      <c r="F279" s="1">
        <f t="shared" si="76"/>
        <v>-0.9345448862875817</v>
      </c>
      <c r="G279" s="1">
        <f t="shared" si="77"/>
        <v>-0.31682775407159675</v>
      </c>
      <c r="H279" s="1">
        <f t="shared" si="78"/>
        <v>260.16533584534056</v>
      </c>
      <c r="I279" s="1">
        <f t="shared" si="79"/>
        <v>3.8346641546594356</v>
      </c>
      <c r="J279" s="1">
        <f t="shared" si="80"/>
        <v>-18.471188956992723</v>
      </c>
      <c r="K279" s="1">
        <f t="shared" si="83"/>
        <v>18.471188956992723</v>
      </c>
      <c r="L279" s="1">
        <f t="shared" si="84"/>
        <v>7.9904782743907816</v>
      </c>
      <c r="M279" s="1">
        <f t="shared" si="84"/>
        <v>-7.0817114719980623</v>
      </c>
    </row>
    <row r="280" spans="1:13">
      <c r="A280" s="1">
        <f t="shared" si="81"/>
        <v>7.3611111111111107</v>
      </c>
      <c r="B280" s="1">
        <f t="shared" si="82"/>
        <v>265</v>
      </c>
      <c r="C280" s="1">
        <f t="shared" si="73"/>
        <v>-8.7155742747658249E-2</v>
      </c>
      <c r="D280" s="1">
        <f t="shared" si="74"/>
        <v>-0.99619469809174555</v>
      </c>
      <c r="E280" s="1">
        <f t="shared" si="75"/>
        <v>-0.14499682444122436</v>
      </c>
      <c r="F280" s="1">
        <f t="shared" si="76"/>
        <v>-0.93611680666285924</v>
      </c>
      <c r="G280" s="1">
        <f t="shared" si="77"/>
        <v>-0.32040793558414249</v>
      </c>
      <c r="H280" s="1">
        <f t="shared" si="78"/>
        <v>261.1953206370049</v>
      </c>
      <c r="I280" s="1">
        <f t="shared" si="79"/>
        <v>3.8046793629951026</v>
      </c>
      <c r="J280" s="1">
        <f t="shared" si="80"/>
        <v>-18.687596887295122</v>
      </c>
      <c r="K280" s="1">
        <f t="shared" si="83"/>
        <v>18.687596887295122</v>
      </c>
      <c r="L280" s="1">
        <f t="shared" si="84"/>
        <v>7.7906854908863608</v>
      </c>
      <c r="M280" s="1">
        <f t="shared" si="84"/>
        <v>-7.1925402061591512</v>
      </c>
    </row>
    <row r="281" spans="1:13">
      <c r="A281" s="1">
        <f t="shared" si="81"/>
        <v>7.3888888888888884</v>
      </c>
      <c r="B281" s="1">
        <f t="shared" si="82"/>
        <v>266</v>
      </c>
      <c r="C281" s="1">
        <f t="shared" si="73"/>
        <v>-6.975647374412558E-2</v>
      </c>
      <c r="D281" s="1">
        <f t="shared" si="74"/>
        <v>-0.9975640502598242</v>
      </c>
      <c r="E281" s="1">
        <f t="shared" si="75"/>
        <v>-0.12794321686352267</v>
      </c>
      <c r="F281" s="1">
        <f t="shared" si="76"/>
        <v>-0.93740357679045982</v>
      </c>
      <c r="G281" s="1">
        <f t="shared" si="77"/>
        <v>-0.32389051773564786</v>
      </c>
      <c r="H281" s="1">
        <f t="shared" si="78"/>
        <v>262.22790602291479</v>
      </c>
      <c r="I281" s="1">
        <f t="shared" si="79"/>
        <v>3.7720939770852056</v>
      </c>
      <c r="J281" s="1">
        <f t="shared" si="80"/>
        <v>-18.898370891746861</v>
      </c>
      <c r="K281" s="1">
        <f t="shared" si="83"/>
        <v>18.898370891746861</v>
      </c>
      <c r="L281" s="1">
        <f t="shared" si="84"/>
        <v>7.5878641602626118</v>
      </c>
      <c r="M281" s="1">
        <f t="shared" si="84"/>
        <v>-7.3015679024549627</v>
      </c>
    </row>
    <row r="282" spans="1:13">
      <c r="A282" s="1">
        <f t="shared" si="81"/>
        <v>7.4166666666666661</v>
      </c>
      <c r="B282" s="1">
        <f t="shared" si="82"/>
        <v>267</v>
      </c>
      <c r="C282" s="1">
        <f t="shared" si="73"/>
        <v>-5.2335956242944306E-2</v>
      </c>
      <c r="D282" s="1">
        <f t="shared" si="74"/>
        <v>-0.99862953475457394</v>
      </c>
      <c r="E282" s="1">
        <f t="shared" si="75"/>
        <v>-0.11085063654255056</v>
      </c>
      <c r="F282" s="1">
        <f t="shared" si="76"/>
        <v>-0.93840480470773802</v>
      </c>
      <c r="G282" s="1">
        <f t="shared" si="77"/>
        <v>-0.32727443969785308</v>
      </c>
      <c r="H282" s="1">
        <f t="shared" si="78"/>
        <v>263.26306004446332</v>
      </c>
      <c r="I282" s="1">
        <f t="shared" si="79"/>
        <v>3.736939955536684</v>
      </c>
      <c r="J282" s="1">
        <f t="shared" si="80"/>
        <v>-19.103428310332038</v>
      </c>
      <c r="K282" s="1">
        <f t="shared" si="83"/>
        <v>19.103428310332038</v>
      </c>
      <c r="L282" s="1">
        <f t="shared" si="84"/>
        <v>7.3820670690663803</v>
      </c>
      <c r="M282" s="1">
        <f t="shared" si="84"/>
        <v>-7.4086952830643327</v>
      </c>
    </row>
    <row r="283" spans="1:13">
      <c r="A283" s="1">
        <f t="shared" si="81"/>
        <v>7.4444444444444438</v>
      </c>
      <c r="B283" s="1">
        <f t="shared" si="82"/>
        <v>268</v>
      </c>
      <c r="C283" s="1">
        <f t="shared" si="73"/>
        <v>-3.4899496702501649E-2</v>
      </c>
      <c r="D283" s="1">
        <f t="shared" si="74"/>
        <v>-0.99939082701909576</v>
      </c>
      <c r="E283" s="1">
        <f t="shared" si="75"/>
        <v>-9.3724290043853353E-2</v>
      </c>
      <c r="F283" s="1">
        <f t="shared" si="76"/>
        <v>-0.93912018543097053</v>
      </c>
      <c r="G283" s="1">
        <f t="shared" si="77"/>
        <v>-0.33055867069534761</v>
      </c>
      <c r="H283" s="1">
        <f t="shared" si="78"/>
        <v>264.30074701465003</v>
      </c>
      <c r="I283" s="1">
        <f t="shared" si="79"/>
        <v>3.6992529853499718</v>
      </c>
      <c r="J283" s="1">
        <f t="shared" si="80"/>
        <v>-19.302688026896195</v>
      </c>
      <c r="K283" s="1">
        <f t="shared" si="83"/>
        <v>19.302688026896195</v>
      </c>
      <c r="L283" s="1">
        <f t="shared" si="84"/>
        <v>7.1733497963096511</v>
      </c>
      <c r="M283" s="1">
        <f t="shared" si="84"/>
        <v>-7.5138218192422528</v>
      </c>
    </row>
    <row r="284" spans="1:13">
      <c r="A284" s="1">
        <f t="shared" si="81"/>
        <v>7.4722222222222214</v>
      </c>
      <c r="B284" s="1">
        <f t="shared" si="82"/>
        <v>269</v>
      </c>
      <c r="C284" s="1">
        <f t="shared" si="73"/>
        <v>-1.7452406437283498E-2</v>
      </c>
      <c r="D284" s="1">
        <f t="shared" si="74"/>
        <v>-0.99984769515639127</v>
      </c>
      <c r="E284" s="1">
        <f t="shared" si="75"/>
        <v>-7.6569394218480344E-2</v>
      </c>
      <c r="F284" s="1">
        <f t="shared" si="76"/>
        <v>-0.93954950104825941</v>
      </c>
      <c r="G284" s="1">
        <f t="shared" si="77"/>
        <v>-0.33374221031955481</v>
      </c>
      <c r="H284" s="1">
        <f t="shared" si="78"/>
        <v>265.34092751950635</v>
      </c>
      <c r="I284" s="1">
        <f t="shared" si="79"/>
        <v>3.6590724804936485</v>
      </c>
      <c r="J284" s="1">
        <f t="shared" si="80"/>
        <v>-19.496070547505305</v>
      </c>
      <c r="K284" s="1">
        <f t="shared" si="83"/>
        <v>19.496070547505305</v>
      </c>
      <c r="L284" s="1">
        <f t="shared" si="84"/>
        <v>6.9617707419279355</v>
      </c>
      <c r="M284" s="1">
        <f t="shared" si="84"/>
        <v>-7.6168459577417593</v>
      </c>
    </row>
    <row r="285" spans="1:13">
      <c r="A285" s="1">
        <f t="shared" si="81"/>
        <v>7.5</v>
      </c>
      <c r="B285" s="1">
        <f t="shared" si="82"/>
        <v>270</v>
      </c>
      <c r="C285" s="1">
        <f t="shared" si="73"/>
        <v>-1.8369701987210297E-16</v>
      </c>
      <c r="D285" s="1">
        <f t="shared" si="74"/>
        <v>-1</v>
      </c>
      <c r="E285" s="1">
        <f t="shared" si="75"/>
        <v>-5.9391174613884878E-2</v>
      </c>
      <c r="F285" s="1">
        <f t="shared" si="76"/>
        <v>-0.93969262078590843</v>
      </c>
      <c r="G285" s="1">
        <f t="shared" si="77"/>
        <v>-0.3368240888334651</v>
      </c>
      <c r="H285" s="1">
        <f t="shared" si="78"/>
        <v>266.38355842699707</v>
      </c>
      <c r="I285" s="1">
        <f t="shared" si="79"/>
        <v>3.6164415730029305</v>
      </c>
      <c r="J285" s="1">
        <f t="shared" si="80"/>
        <v>-19.683498079413855</v>
      </c>
      <c r="K285" s="1">
        <f t="shared" si="83"/>
        <v>19.683498079413855</v>
      </c>
      <c r="L285" s="1">
        <f t="shared" si="84"/>
        <v>6.7473911487078198</v>
      </c>
      <c r="M285" s="1">
        <f t="shared" si="84"/>
        <v>-7.7176653559241686</v>
      </c>
    </row>
    <row r="286" spans="1:13">
      <c r="A286" s="1">
        <f t="shared" si="81"/>
        <v>7.5277777777777777</v>
      </c>
      <c r="B286" s="1">
        <f t="shared" si="82"/>
        <v>271</v>
      </c>
      <c r="C286" s="1">
        <f t="shared" si="73"/>
        <v>1.745240643728313E-2</v>
      </c>
      <c r="D286" s="1">
        <f t="shared" si="74"/>
        <v>-0.99984769515639127</v>
      </c>
      <c r="E286" s="1">
        <f t="shared" si="75"/>
        <v>-4.2194863882166797E-2</v>
      </c>
      <c r="F286" s="1">
        <f t="shared" si="76"/>
        <v>-0.93954950104825941</v>
      </c>
      <c r="G286" s="1">
        <f t="shared" si="77"/>
        <v>-0.33980336746702855</v>
      </c>
      <c r="H286" s="1">
        <f t="shared" si="78"/>
        <v>267.42859290366391</v>
      </c>
      <c r="I286" s="1">
        <f t="shared" si="79"/>
        <v>3.5714070963360882</v>
      </c>
      <c r="J286" s="1">
        <f t="shared" si="80"/>
        <v>-19.864894610449142</v>
      </c>
      <c r="K286" s="1">
        <f t="shared" si="83"/>
        <v>19.864894610449142</v>
      </c>
      <c r="L286" s="1">
        <f t="shared" si="84"/>
        <v>6.5302751172703069</v>
      </c>
      <c r="M286" s="1">
        <f t="shared" si="84"/>
        <v>-7.8161771317504645</v>
      </c>
    </row>
    <row r="287" spans="1:13">
      <c r="A287" s="1">
        <f t="shared" si="81"/>
        <v>7.5555555555555554</v>
      </c>
      <c r="B287" s="1">
        <f t="shared" si="82"/>
        <v>272</v>
      </c>
      <c r="C287" s="1">
        <f t="shared" si="73"/>
        <v>3.4899496702501281E-2</v>
      </c>
      <c r="D287" s="1">
        <f t="shared" si="74"/>
        <v>-0.99939082701909576</v>
      </c>
      <c r="E287" s="1">
        <f t="shared" si="75"/>
        <v>-2.4985700186158498E-2</v>
      </c>
      <c r="F287" s="1">
        <f t="shared" si="76"/>
        <v>-0.93912018543097053</v>
      </c>
      <c r="G287" s="1">
        <f t="shared" si="77"/>
        <v>-0.34267913870311245</v>
      </c>
      <c r="H287" s="1">
        <f t="shared" si="78"/>
        <v>268.47598043925262</v>
      </c>
      <c r="I287" s="1">
        <f t="shared" si="79"/>
        <v>3.5240195607473765</v>
      </c>
      <c r="J287" s="1">
        <f t="shared" si="80"/>
        <v>-20.040185988611235</v>
      </c>
      <c r="K287" s="1">
        <f t="shared" si="83"/>
        <v>20.040185988611235</v>
      </c>
      <c r="L287" s="1">
        <f t="shared" si="84"/>
        <v>6.3104896138353581</v>
      </c>
      <c r="M287" s="1">
        <f t="shared" si="84"/>
        <v>-7.9122781236581545</v>
      </c>
    </row>
    <row r="288" spans="1:13">
      <c r="A288" s="1">
        <f t="shared" si="81"/>
        <v>7.583333333333333</v>
      </c>
      <c r="B288" s="1">
        <f t="shared" si="82"/>
        <v>273</v>
      </c>
      <c r="C288" s="1">
        <f t="shared" si="73"/>
        <v>5.2335956242943946E-2</v>
      </c>
      <c r="D288" s="1">
        <f t="shared" si="74"/>
        <v>-0.99862953475457394</v>
      </c>
      <c r="E288" s="1">
        <f t="shared" si="75"/>
        <v>-7.7689256038324661E-3</v>
      </c>
      <c r="F288" s="1">
        <f t="shared" si="76"/>
        <v>-0.93840480470773802</v>
      </c>
      <c r="G288" s="1">
        <f t="shared" si="77"/>
        <v>-0.34545052655393998</v>
      </c>
      <c r="H288" s="1">
        <f t="shared" si="78"/>
        <v>269.52566687954163</v>
      </c>
      <c r="I288" s="1">
        <f t="shared" si="79"/>
        <v>3.4743331204583683</v>
      </c>
      <c r="J288" s="1">
        <f t="shared" si="80"/>
        <v>-20.209300001678312</v>
      </c>
      <c r="K288" s="1">
        <f t="shared" si="83"/>
        <v>20.209300001678312</v>
      </c>
      <c r="L288" s="1">
        <f t="shared" si="84"/>
        <v>6.0881044704147627</v>
      </c>
      <c r="M288" s="1">
        <f t="shared" si="84"/>
        <v>-8.0058651631414364</v>
      </c>
    </row>
    <row r="289" spans="1:13">
      <c r="A289" s="1">
        <f t="shared" si="81"/>
        <v>7.6111111111111107</v>
      </c>
      <c r="B289" s="1">
        <f t="shared" si="82"/>
        <v>274</v>
      </c>
      <c r="C289" s="1">
        <f t="shared" si="73"/>
        <v>6.9756473744125219E-2</v>
      </c>
      <c r="D289" s="1">
        <f t="shared" si="74"/>
        <v>-0.99756405025982431</v>
      </c>
      <c r="E289" s="1">
        <f t="shared" si="75"/>
        <v>9.4502154684917711E-3</v>
      </c>
      <c r="F289" s="1">
        <f t="shared" si="76"/>
        <v>-0.93740357679045994</v>
      </c>
      <c r="G289" s="1">
        <f t="shared" si="77"/>
        <v>-0.34811668682792474</v>
      </c>
      <c r="H289" s="1">
        <f t="shared" si="78"/>
        <v>270.57759446756359</v>
      </c>
      <c r="I289" s="1">
        <f t="shared" si="79"/>
        <v>3.4224055324364144</v>
      </c>
      <c r="J289" s="1">
        <f t="shared" si="80"/>
        <v>-20.3721664566012</v>
      </c>
      <c r="K289" s="1">
        <f t="shared" si="83"/>
        <v>20.3721664566012</v>
      </c>
      <c r="L289" s="1">
        <f t="shared" si="84"/>
        <v>5.8631923772239674</v>
      </c>
      <c r="M289" s="1">
        <f t="shared" si="84"/>
        <v>-8.0968353548686309</v>
      </c>
    </row>
    <row r="290" spans="1:13">
      <c r="A290" s="1">
        <f t="shared" si="81"/>
        <v>7.6388888888888884</v>
      </c>
      <c r="B290" s="1">
        <f t="shared" si="82"/>
        <v>275</v>
      </c>
      <c r="C290" s="1">
        <f t="shared" si="73"/>
        <v>8.7155742747657888E-2</v>
      </c>
      <c r="D290" s="1">
        <f t="shared" si="74"/>
        <v>-0.99619469809174555</v>
      </c>
      <c r="E290" s="1">
        <f t="shared" si="75"/>
        <v>2.6666477913638006E-2</v>
      </c>
      <c r="F290" s="1">
        <f t="shared" si="76"/>
        <v>-0.93611680666285924</v>
      </c>
      <c r="G290" s="1">
        <f t="shared" si="77"/>
        <v>-0.35067680738681967</v>
      </c>
      <c r="H290" s="1">
        <f t="shared" si="78"/>
        <v>271.63170189337728</v>
      </c>
      <c r="I290" s="1">
        <f t="shared" si="79"/>
        <v>3.3682981066227171</v>
      </c>
      <c r="J290" s="1">
        <f t="shared" si="80"/>
        <v>-20.528717258463029</v>
      </c>
      <c r="K290" s="1">
        <f t="shared" si="83"/>
        <v>20.528717258463029</v>
      </c>
      <c r="L290" s="1">
        <f t="shared" si="84"/>
        <v>5.6358288670258645</v>
      </c>
      <c r="M290" s="1">
        <f t="shared" si="84"/>
        <v>-8.1850863671317029</v>
      </c>
    </row>
    <row r="291" spans="1:13">
      <c r="A291" s="1">
        <f t="shared" si="81"/>
        <v>7.6666666666666661</v>
      </c>
      <c r="B291" s="1">
        <f t="shared" si="82"/>
        <v>276</v>
      </c>
      <c r="C291" s="1">
        <f t="shared" si="73"/>
        <v>0.10452846326765299</v>
      </c>
      <c r="D291" s="1">
        <f t="shared" si="74"/>
        <v>-0.99452189536827329</v>
      </c>
      <c r="E291" s="1">
        <f t="shared" si="75"/>
        <v>4.3874617491287779E-2</v>
      </c>
      <c r="F291" s="1">
        <f t="shared" si="76"/>
        <v>-0.9345448862875817</v>
      </c>
      <c r="G291" s="1">
        <f t="shared" si="77"/>
        <v>-0.35313010839310199</v>
      </c>
      <c r="H291" s="1">
        <f t="shared" si="78"/>
        <v>272.68792435251976</v>
      </c>
      <c r="I291" s="1">
        <f t="shared" si="79"/>
        <v>3.312075647480242</v>
      </c>
      <c r="J291" s="1">
        <f t="shared" si="80"/>
        <v>-20.678886488774243</v>
      </c>
      <c r="K291" s="1">
        <f t="shared" si="83"/>
        <v>20.678886488774243</v>
      </c>
      <c r="L291" s="1">
        <f t="shared" si="84"/>
        <v>5.4060922912036915</v>
      </c>
      <c r="M291" s="1">
        <f t="shared" si="84"/>
        <v>-8.2705167295982278</v>
      </c>
    </row>
    <row r="292" spans="1:13">
      <c r="A292" s="1">
        <f t="shared" si="81"/>
        <v>7.6944444444444438</v>
      </c>
      <c r="B292" s="1">
        <f t="shared" si="82"/>
        <v>277</v>
      </c>
      <c r="C292" s="1">
        <f t="shared" si="73"/>
        <v>0.12186934340514768</v>
      </c>
      <c r="D292" s="1">
        <f t="shared" si="74"/>
        <v>-0.99254615164132198</v>
      </c>
      <c r="E292" s="1">
        <f t="shared" si="75"/>
        <v>6.1069392435427611E-2</v>
      </c>
      <c r="F292" s="1">
        <f t="shared" si="76"/>
        <v>-0.93268829448680157</v>
      </c>
      <c r="G292" s="1">
        <f t="shared" si="77"/>
        <v>-0.35547584254751985</v>
      </c>
      <c r="H292" s="1">
        <f t="shared" si="78"/>
        <v>273.74619361323022</v>
      </c>
      <c r="I292" s="1">
        <f t="shared" si="79"/>
        <v>3.2538063867697815</v>
      </c>
      <c r="J292" s="1">
        <f t="shared" si="80"/>
        <v>-20.82261048286804</v>
      </c>
      <c r="K292" s="1">
        <f t="shared" si="83"/>
        <v>20.82261048286804</v>
      </c>
      <c r="L292" s="1">
        <f t="shared" si="84"/>
        <v>5.1740637873766957</v>
      </c>
      <c r="M292" s="1">
        <f t="shared" si="84"/>
        <v>-8.3530261377718489</v>
      </c>
    </row>
    <row r="293" spans="1:13">
      <c r="A293" s="1">
        <f t="shared" si="81"/>
        <v>7.7222222222222214</v>
      </c>
      <c r="B293" s="1">
        <f t="shared" si="82"/>
        <v>278</v>
      </c>
      <c r="C293" s="1">
        <f t="shared" si="73"/>
        <v>0.13917310096006547</v>
      </c>
      <c r="D293" s="1">
        <f t="shared" si="74"/>
        <v>-0.99026806874157036</v>
      </c>
      <c r="E293" s="1">
        <f t="shared" si="75"/>
        <v>7.824556505103826E-2</v>
      </c>
      <c r="F293" s="1">
        <f t="shared" si="76"/>
        <v>-0.93054759679636634</v>
      </c>
      <c r="G293" s="1">
        <f t="shared" si="77"/>
        <v>-0.35771329531672574</v>
      </c>
      <c r="H293" s="1">
        <f t="shared" si="78"/>
        <v>274.80643809250131</v>
      </c>
      <c r="I293" s="1">
        <f t="shared" si="79"/>
        <v>3.1935619074986903</v>
      </c>
      <c r="J293" s="1">
        <f t="shared" si="80"/>
        <v>-20.959827906158779</v>
      </c>
      <c r="K293" s="1">
        <f t="shared" si="83"/>
        <v>20.959827906158779</v>
      </c>
      <c r="L293" s="1">
        <f t="shared" si="84"/>
        <v>4.9398272384666058</v>
      </c>
      <c r="M293" s="1">
        <f t="shared" si="84"/>
        <v>-8.4325157607632377</v>
      </c>
    </row>
    <row r="294" spans="1:13">
      <c r="A294" s="1">
        <f t="shared" si="81"/>
        <v>7.75</v>
      </c>
      <c r="B294" s="1">
        <f t="shared" si="82"/>
        <v>279</v>
      </c>
      <c r="C294" s="1">
        <f t="shared" si="73"/>
        <v>0.15643446504023067</v>
      </c>
      <c r="D294" s="1">
        <f t="shared" si="74"/>
        <v>-0.98768834059513777</v>
      </c>
      <c r="E294" s="1">
        <f t="shared" si="75"/>
        <v>9.5397903309552529E-2</v>
      </c>
      <c r="F294" s="1">
        <f t="shared" si="76"/>
        <v>-0.92812344529352997</v>
      </c>
      <c r="G294" s="1">
        <f t="shared" si="77"/>
        <v>-0.35984178515093163</v>
      </c>
      <c r="H294" s="1">
        <f t="shared" si="78"/>
        <v>275.86858294097669</v>
      </c>
      <c r="I294" s="1">
        <f t="shared" si="79"/>
        <v>3.1314170590233061</v>
      </c>
      <c r="J294" s="1">
        <f t="shared" si="80"/>
        <v>-21.090479829020619</v>
      </c>
      <c r="K294" s="1">
        <f t="shared" si="83"/>
        <v>21.090479829020619</v>
      </c>
      <c r="L294" s="1">
        <f t="shared" si="84"/>
        <v>4.7034692230262607</v>
      </c>
      <c r="M294" s="1">
        <f t="shared" si="84"/>
        <v>-8.5088885558524225</v>
      </c>
    </row>
    <row r="295" spans="1:13">
      <c r="A295" s="1">
        <f t="shared" si="81"/>
        <v>7.7777777777777777</v>
      </c>
      <c r="B295" s="1">
        <f t="shared" si="82"/>
        <v>280</v>
      </c>
      <c r="C295" s="1">
        <f t="shared" si="73"/>
        <v>0.17364817766692997</v>
      </c>
      <c r="D295" s="1">
        <f t="shared" si="74"/>
        <v>-0.98480775301220813</v>
      </c>
      <c r="E295" s="1">
        <f t="shared" si="75"/>
        <v>0.11252118244257851</v>
      </c>
      <c r="F295" s="1">
        <f t="shared" si="76"/>
        <v>-0.92541657839832347</v>
      </c>
      <c r="G295" s="1">
        <f t="shared" si="77"/>
        <v>-0.36186066369151493</v>
      </c>
      <c r="H295" s="1">
        <f t="shared" si="78"/>
        <v>276.9325501366697</v>
      </c>
      <c r="I295" s="1">
        <f t="shared" si="79"/>
        <v>3.067449863330296</v>
      </c>
      <c r="J295" s="1">
        <f t="shared" si="80"/>
        <v>-21.214509800044546</v>
      </c>
      <c r="K295" s="1">
        <f t="shared" si="83"/>
        <v>21.214509800044546</v>
      </c>
      <c r="L295" s="1">
        <f t="shared" si="84"/>
        <v>4.4650789568613476</v>
      </c>
      <c r="M295" s="1">
        <f t="shared" si="84"/>
        <v>-8.5820495819368716</v>
      </c>
    </row>
    <row r="296" spans="1:13">
      <c r="A296" s="1">
        <f t="shared" si="81"/>
        <v>7.8055555555555554</v>
      </c>
      <c r="B296" s="1">
        <f t="shared" si="82"/>
        <v>281</v>
      </c>
      <c r="C296" s="1">
        <f t="shared" si="73"/>
        <v>0.19080899537654425</v>
      </c>
      <c r="D296" s="1">
        <f t="shared" si="74"/>
        <v>-0.98162718344766409</v>
      </c>
      <c r="E296" s="1">
        <f t="shared" si="75"/>
        <v>0.1296101865334153</v>
      </c>
      <c r="F296" s="1">
        <f t="shared" si="76"/>
        <v>-0.92242782064862516</v>
      </c>
      <c r="G296" s="1">
        <f t="shared" si="77"/>
        <v>-0.36376931596851486</v>
      </c>
      <c r="H296" s="1">
        <f t="shared" si="78"/>
        <v>277.99825858744072</v>
      </c>
      <c r="I296" s="1">
        <f t="shared" si="79"/>
        <v>3.0017414125592836</v>
      </c>
      <c r="J296" s="1">
        <f t="shared" si="80"/>
        <v>-21.331863917430244</v>
      </c>
      <c r="K296" s="1">
        <f t="shared" si="83"/>
        <v>21.331863917430244</v>
      </c>
      <c r="L296" s="1">
        <f t="shared" si="84"/>
        <v>4.2247482258851363</v>
      </c>
      <c r="M296" s="1">
        <f t="shared" si="84"/>
        <v>-8.6519063151436058</v>
      </c>
    </row>
    <row r="297" spans="1:13">
      <c r="A297" s="1">
        <f t="shared" si="81"/>
        <v>7.833333333333333</v>
      </c>
      <c r="B297" s="1">
        <f t="shared" si="82"/>
        <v>282</v>
      </c>
      <c r="C297" s="1">
        <f t="shared" si="73"/>
        <v>0.20791169081775857</v>
      </c>
      <c r="D297" s="1">
        <f t="shared" si="74"/>
        <v>-0.97814760073380558</v>
      </c>
      <c r="E297" s="1">
        <f t="shared" si="75"/>
        <v>0.14665971010587192</v>
      </c>
      <c r="F297" s="1">
        <f t="shared" si="76"/>
        <v>-0.9191580824489981</v>
      </c>
      <c r="G297" s="1">
        <f t="shared" si="77"/>
        <v>-0.36556716058795813</v>
      </c>
      <c r="H297" s="1">
        <f t="shared" si="78"/>
        <v>279.06562424212353</v>
      </c>
      <c r="I297" s="1">
        <f t="shared" si="79"/>
        <v>2.9343757578764667</v>
      </c>
      <c r="J297" s="1">
        <f t="shared" si="80"/>
        <v>-21.44249089827014</v>
      </c>
      <c r="K297" s="1">
        <f t="shared" si="83"/>
        <v>21.44249089827014</v>
      </c>
      <c r="L297" s="1">
        <f t="shared" si="84"/>
        <v>3.982571310236267</v>
      </c>
      <c r="M297" s="1">
        <f t="shared" si="84"/>
        <v>-8.7183689633592962</v>
      </c>
    </row>
    <row r="298" spans="1:13">
      <c r="A298" s="1">
        <f t="shared" si="81"/>
        <v>7.8611111111111107</v>
      </c>
      <c r="B298" s="1">
        <f t="shared" si="82"/>
        <v>283</v>
      </c>
      <c r="C298" s="1">
        <f t="shared" si="73"/>
        <v>0.22495105434386492</v>
      </c>
      <c r="D298" s="1">
        <f t="shared" si="74"/>
        <v>-0.97437006478523525</v>
      </c>
      <c r="E298" s="1">
        <f t="shared" si="75"/>
        <v>0.16366455970990665</v>
      </c>
      <c r="F298" s="1">
        <f t="shared" si="76"/>
        <v>-0.91560835979337307</v>
      </c>
      <c r="G298" s="1">
        <f t="shared" si="77"/>
        <v>-0.36725364990895804</v>
      </c>
      <c r="H298" s="1">
        <f t="shared" si="78"/>
        <v>280.13456021015168</v>
      </c>
      <c r="I298" s="1">
        <f t="shared" si="79"/>
        <v>2.8654397898483239</v>
      </c>
      <c r="J298" s="1">
        <f t="shared" si="80"/>
        <v>-21.546342145486047</v>
      </c>
      <c r="K298" s="1">
        <f t="shared" si="83"/>
        <v>21.546342145486047</v>
      </c>
      <c r="L298" s="1">
        <f t="shared" si="84"/>
        <v>3.7386448997726518</v>
      </c>
      <c r="M298" s="1">
        <f t="shared" si="84"/>
        <v>-8.7813507766901466</v>
      </c>
    </row>
    <row r="299" spans="1:13">
      <c r="A299" s="1">
        <f t="shared" si="81"/>
        <v>7.8888888888888884</v>
      </c>
      <c r="B299" s="1">
        <f t="shared" si="82"/>
        <v>284</v>
      </c>
      <c r="C299" s="1">
        <f t="shared" si="73"/>
        <v>0.24192189559966745</v>
      </c>
      <c r="D299" s="1">
        <f t="shared" si="74"/>
        <v>-0.97029572627599658</v>
      </c>
      <c r="E299" s="1">
        <f t="shared" si="75"/>
        <v>0.18061955550359871</v>
      </c>
      <c r="F299" s="1">
        <f t="shared" si="76"/>
        <v>-0.91177973396165768</v>
      </c>
      <c r="G299" s="1">
        <f t="shared" si="77"/>
        <v>-0.3688282702105295</v>
      </c>
      <c r="H299" s="1">
        <f t="shared" si="78"/>
        <v>281.20497688948745</v>
      </c>
      <c r="I299" s="1">
        <f t="shared" si="79"/>
        <v>2.7950231105125454</v>
      </c>
      <c r="J299" s="1">
        <f t="shared" si="80"/>
        <v>-21.643371812181989</v>
      </c>
      <c r="K299" s="1">
        <f t="shared" si="83"/>
        <v>21.643371812181989</v>
      </c>
      <c r="L299" s="1">
        <f t="shared" si="84"/>
        <v>3.4930680010539135</v>
      </c>
      <c r="M299" s="1">
        <f t="shared" si="84"/>
        <v>-8.84076835387458</v>
      </c>
    </row>
    <row r="300" spans="1:13">
      <c r="A300" s="1">
        <f t="shared" si="81"/>
        <v>7.9166666666666661</v>
      </c>
      <c r="B300" s="1">
        <f t="shared" si="82"/>
        <v>285</v>
      </c>
      <c r="C300" s="1">
        <f t="shared" si="73"/>
        <v>0.25881904510252113</v>
      </c>
      <c r="D300" s="1">
        <f t="shared" si="74"/>
        <v>-0.96592582628906842</v>
      </c>
      <c r="E300" s="1">
        <f t="shared" si="75"/>
        <v>0.19751953283098422</v>
      </c>
      <c r="F300" s="1">
        <f t="shared" si="76"/>
        <v>-0.90767337119036884</v>
      </c>
      <c r="G300" s="1">
        <f t="shared" si="77"/>
        <v>-0.37029054184807525</v>
      </c>
      <c r="H300" s="1">
        <f t="shared" si="78"/>
        <v>282.27678210261712</v>
      </c>
      <c r="I300" s="1">
        <f t="shared" si="79"/>
        <v>2.7232178973828809</v>
      </c>
      <c r="J300" s="1">
        <f t="shared" si="80"/>
        <v>-21.733536863181051</v>
      </c>
      <c r="K300" s="1">
        <f t="shared" si="83"/>
        <v>21.733536863181051</v>
      </c>
      <c r="L300" s="1">
        <f t="shared" si="84"/>
        <v>3.2459418359662209</v>
      </c>
      <c r="M300" s="1">
        <f t="shared" si="84"/>
        <v>-8.896541943156933</v>
      </c>
    </row>
    <row r="301" spans="1:13">
      <c r="A301" s="1">
        <f t="shared" si="81"/>
        <v>7.9444444444444438</v>
      </c>
      <c r="B301" s="1">
        <f t="shared" si="82"/>
        <v>286</v>
      </c>
      <c r="C301" s="1">
        <f t="shared" si="73"/>
        <v>0.27563735581699939</v>
      </c>
      <c r="D301" s="1">
        <f t="shared" si="74"/>
        <v>-0.96126169593831901</v>
      </c>
      <c r="E301" s="1">
        <f t="shared" si="75"/>
        <v>0.21435934379525398</v>
      </c>
      <c r="F301" s="1">
        <f t="shared" si="76"/>
        <v>-0.90329052231738605</v>
      </c>
      <c r="G301" s="1">
        <f t="shared" si="77"/>
        <v>-0.37164001939948887</v>
      </c>
      <c r="H301" s="1">
        <f t="shared" si="78"/>
        <v>283.34988124032537</v>
      </c>
      <c r="I301" s="1">
        <f t="shared" si="79"/>
        <v>2.6501187596746263</v>
      </c>
      <c r="J301" s="1">
        <f t="shared" si="80"/>
        <v>-21.816797133522076</v>
      </c>
      <c r="K301" s="1">
        <f t="shared" si="83"/>
        <v>21.816797133522076</v>
      </c>
      <c r="L301" s="1">
        <f t="shared" si="84"/>
        <v>2.9973697322769084</v>
      </c>
      <c r="M301" s="1">
        <f t="shared" si="84"/>
        <v>-8.9485957328152494</v>
      </c>
    </row>
    <row r="302" spans="1:13">
      <c r="A302" s="1">
        <f t="shared" si="81"/>
        <v>7.9722222222222214</v>
      </c>
      <c r="B302" s="1">
        <f t="shared" si="82"/>
        <v>287</v>
      </c>
      <c r="C302" s="1">
        <f t="shared" si="73"/>
        <v>0.29237170472273671</v>
      </c>
      <c r="D302" s="1">
        <f t="shared" si="74"/>
        <v>-0.95630475596303544</v>
      </c>
      <c r="E302" s="1">
        <f t="shared" si="75"/>
        <v>0.23113385882685805</v>
      </c>
      <c r="F302" s="1">
        <f t="shared" si="76"/>
        <v>-0.89863252240093339</v>
      </c>
      <c r="G302" s="1">
        <f t="shared" si="77"/>
        <v>-0.37287629180083576</v>
      </c>
      <c r="H302" s="1">
        <f t="shared" si="78"/>
        <v>284.42417741292593</v>
      </c>
      <c r="I302" s="1">
        <f t="shared" si="79"/>
        <v>2.5758225870740716</v>
      </c>
      <c r="J302" s="1">
        <f t="shared" si="80"/>
        <v>-21.893115383698479</v>
      </c>
      <c r="K302" s="1">
        <f t="shared" si="83"/>
        <v>21.893115383698479</v>
      </c>
      <c r="L302" s="1">
        <f t="shared" si="84"/>
        <v>2.7474570063505013</v>
      </c>
      <c r="M302" s="1">
        <f t="shared" si="84"/>
        <v>-8.9968581333506563</v>
      </c>
    </row>
    <row r="303" spans="1:13">
      <c r="A303" s="1">
        <f t="shared" si="81"/>
        <v>8</v>
      </c>
      <c r="B303" s="1">
        <f t="shared" si="82"/>
        <v>288</v>
      </c>
      <c r="C303" s="1">
        <f t="shared" si="73"/>
        <v>0.30901699437494723</v>
      </c>
      <c r="D303" s="1">
        <f t="shared" si="74"/>
        <v>-0.95105651629515364</v>
      </c>
      <c r="E303" s="1">
        <f t="shared" si="75"/>
        <v>0.24783796824601956</v>
      </c>
      <c r="F303" s="1">
        <f t="shared" si="76"/>
        <v>-0.89370079031290894</v>
      </c>
      <c r="G303" s="1">
        <f t="shared" si="77"/>
        <v>-0.37399898247156638</v>
      </c>
      <c r="H303" s="1">
        <f t="shared" si="78"/>
        <v>285.49957160857662</v>
      </c>
      <c r="I303" s="1">
        <f t="shared" si="79"/>
        <v>2.5004283914233838</v>
      </c>
      <c r="J303" s="1">
        <f t="shared" si="80"/>
        <v>-21.96245735143108</v>
      </c>
      <c r="K303" s="1">
        <f t="shared" si="83"/>
        <v>21.96245735143108</v>
      </c>
      <c r="L303" s="1">
        <f t="shared" si="84"/>
        <v>2.4963108383736454</v>
      </c>
      <c r="M303" s="1">
        <f t="shared" si="84"/>
        <v>-9.0412620471668106</v>
      </c>
    </row>
    <row r="304" spans="1:13">
      <c r="A304" s="1">
        <f t="shared" si="81"/>
        <v>8.0277777777777768</v>
      </c>
      <c r="B304" s="1">
        <f t="shared" si="82"/>
        <v>288.99999999999994</v>
      </c>
      <c r="C304" s="1">
        <f t="shared" si="73"/>
        <v>0.32556815445715548</v>
      </c>
      <c r="D304" s="1">
        <f t="shared" si="74"/>
        <v>-0.94551857559931718</v>
      </c>
      <c r="E304" s="1">
        <f t="shared" si="75"/>
        <v>0.26446658381919219</v>
      </c>
      <c r="F304" s="1">
        <f t="shared" si="76"/>
        <v>-0.88849682830668142</v>
      </c>
      <c r="G304" s="1">
        <f t="shared" si="77"/>
        <v>-0.37500774942922654</v>
      </c>
      <c r="H304" s="1">
        <f t="shared" si="78"/>
        <v>286.57596285827015</v>
      </c>
      <c r="I304" s="1">
        <f t="shared" si="79"/>
        <v>2.4240371417297979</v>
      </c>
      <c r="J304" s="1">
        <f t="shared" si="80"/>
        <v>-22.024791799777553</v>
      </c>
      <c r="K304" s="1">
        <f t="shared" si="83"/>
        <v>22.024791799777553</v>
      </c>
      <c r="L304" s="1">
        <f t="shared" si="84"/>
        <v>2.2440401404730181</v>
      </c>
      <c r="M304" s="1">
        <f t="shared" si="84"/>
        <v>-9.0817451244225822</v>
      </c>
    </row>
    <row r="305" spans="1:13">
      <c r="A305" s="1">
        <f t="shared" si="81"/>
        <v>8.0555555555555554</v>
      </c>
      <c r="B305" s="1">
        <f t="shared" si="82"/>
        <v>290</v>
      </c>
      <c r="C305" s="1">
        <f t="shared" si="73"/>
        <v>0.34202014332566816</v>
      </c>
      <c r="D305" s="1">
        <f t="shared" si="74"/>
        <v>-0.93969262078590832</v>
      </c>
      <c r="E305" s="1">
        <f t="shared" si="75"/>
        <v>0.28101464030898976</v>
      </c>
      <c r="F305" s="1">
        <f t="shared" si="76"/>
        <v>-0.88302222155948895</v>
      </c>
      <c r="G305" s="1">
        <f t="shared" si="77"/>
        <v>-0.37590228539362908</v>
      </c>
      <c r="H305" s="1">
        <f t="shared" si="78"/>
        <v>287.65324840705102</v>
      </c>
      <c r="I305" s="1">
        <f t="shared" si="79"/>
        <v>2.3467515929489764</v>
      </c>
      <c r="J305" s="1">
        <f t="shared" si="80"/>
        <v>-22.0800905613922</v>
      </c>
      <c r="K305" s="1">
        <f t="shared" si="83"/>
        <v>22.0800905613922</v>
      </c>
      <c r="L305" s="1">
        <f t="shared" si="84"/>
        <v>1.9907554181273071</v>
      </c>
      <c r="M305" s="1">
        <f t="shared" si="84"/>
        <v>-9.1182500044455992</v>
      </c>
    </row>
    <row r="306" spans="1:13">
      <c r="A306" s="1">
        <f t="shared" si="81"/>
        <v>8.0833333333333321</v>
      </c>
      <c r="B306" s="1">
        <f t="shared" si="82"/>
        <v>290.99999999999994</v>
      </c>
      <c r="C306" s="1">
        <f t="shared" si="73"/>
        <v>0.35836794954529955</v>
      </c>
      <c r="D306" s="1">
        <f t="shared" si="74"/>
        <v>-0.9335804264972023</v>
      </c>
      <c r="E306" s="1">
        <f t="shared" si="75"/>
        <v>0.29747709701709846</v>
      </c>
      <c r="F306" s="1">
        <f t="shared" si="76"/>
        <v>-0.87727863768958214</v>
      </c>
      <c r="G306" s="1">
        <f t="shared" si="77"/>
        <v>-0.37668231788045364</v>
      </c>
      <c r="H306" s="1">
        <f t="shared" si="78"/>
        <v>288.73132389097083</v>
      </c>
      <c r="I306" s="1">
        <f t="shared" si="79"/>
        <v>2.2686761090291157</v>
      </c>
      <c r="J306" s="1">
        <f t="shared" si="80"/>
        <v>-22.12832857876321</v>
      </c>
      <c r="K306" s="1">
        <f t="shared" si="83"/>
        <v>22.12832857876321</v>
      </c>
      <c r="L306" s="1">
        <f t="shared" si="84"/>
        <v>1.7365686253563268</v>
      </c>
      <c r="M306" s="1">
        <f t="shared" si="84"/>
        <v>-9.1507245397552879</v>
      </c>
    </row>
    <row r="307" spans="1:13">
      <c r="A307" s="1">
        <f t="shared" si="81"/>
        <v>8.1111111111111107</v>
      </c>
      <c r="B307" s="1">
        <f t="shared" si="82"/>
        <v>292</v>
      </c>
      <c r="C307" s="1">
        <f t="shared" si="73"/>
        <v>0.37460659341591196</v>
      </c>
      <c r="D307" s="1">
        <f t="shared" si="74"/>
        <v>-0.92718385456678742</v>
      </c>
      <c r="E307" s="1">
        <f t="shared" si="75"/>
        <v>0.31384893931973129</v>
      </c>
      <c r="F307" s="1">
        <f t="shared" si="76"/>
        <v>-0.87126782624824506</v>
      </c>
      <c r="G307" s="1">
        <f t="shared" si="77"/>
        <v>-0.37734760928424804</v>
      </c>
      <c r="H307" s="1">
        <f t="shared" si="78"/>
        <v>289.81008351926266</v>
      </c>
      <c r="I307" s="1">
        <f t="shared" si="79"/>
        <v>2.1899164807373381</v>
      </c>
      <c r="J307" s="1">
        <f t="shared" si="80"/>
        <v>-22.169483940269554</v>
      </c>
      <c r="K307" s="1">
        <f t="shared" si="83"/>
        <v>22.169483940269554</v>
      </c>
      <c r="L307" s="1">
        <f t="shared" si="84"/>
        <v>1.4815930142284088</v>
      </c>
      <c r="M307" s="1">
        <f t="shared" si="84"/>
        <v>-9.179122000605048</v>
      </c>
    </row>
    <row r="308" spans="1:13">
      <c r="A308" s="1">
        <f t="shared" si="81"/>
        <v>8.1388888888888893</v>
      </c>
      <c r="B308" s="1">
        <f t="shared" si="82"/>
        <v>293</v>
      </c>
      <c r="C308" s="1">
        <f t="shared" si="73"/>
        <v>0.39073112848927349</v>
      </c>
      <c r="D308" s="1">
        <f t="shared" si="74"/>
        <v>-0.92050485345244049</v>
      </c>
      <c r="E308" s="1">
        <f t="shared" si="75"/>
        <v>0.33012518019512349</v>
      </c>
      <c r="F308" s="1">
        <f t="shared" si="76"/>
        <v>-0.86499161818687231</v>
      </c>
      <c r="G308" s="1">
        <f t="shared" si="77"/>
        <v>-0.37789795695080614</v>
      </c>
      <c r="H308" s="1">
        <f t="shared" si="78"/>
        <v>290.8894202611782</v>
      </c>
      <c r="I308" s="1">
        <f t="shared" si="79"/>
        <v>2.1105797388217979</v>
      </c>
      <c r="J308" s="1">
        <f t="shared" si="80"/>
        <v>-22.20353791191198</v>
      </c>
      <c r="K308" s="1">
        <f t="shared" si="83"/>
        <v>22.20353791191198</v>
      </c>
      <c r="L308" s="1">
        <f t="shared" si="84"/>
        <v>1.2259429791273107</v>
      </c>
      <c r="M308" s="1">
        <f t="shared" si="84"/>
        <v>-9.2034012636395346</v>
      </c>
    </row>
    <row r="309" spans="1:13">
      <c r="A309" s="1">
        <f t="shared" si="81"/>
        <v>8.1666666666666661</v>
      </c>
      <c r="B309" s="1">
        <f t="shared" si="82"/>
        <v>294</v>
      </c>
      <c r="C309" s="1">
        <f t="shared" si="73"/>
        <v>0.40673664307580054</v>
      </c>
      <c r="D309" s="1">
        <f t="shared" si="74"/>
        <v>-0.91354545764260109</v>
      </c>
      <c r="E309" s="1">
        <f t="shared" si="75"/>
        <v>0.34630086174263464</v>
      </c>
      <c r="F309" s="1">
        <f t="shared" si="76"/>
        <v>-0.85845192529923786</v>
      </c>
      <c r="G309" s="1">
        <f t="shared" si="77"/>
        <v>-0.37833319323889747</v>
      </c>
      <c r="H309" s="1">
        <f t="shared" si="78"/>
        <v>291.96922603690859</v>
      </c>
      <c r="I309" s="1">
        <f t="shared" si="79"/>
        <v>2.0307739630914057</v>
      </c>
      <c r="J309" s="1">
        <f t="shared" si="80"/>
        <v>-22.23047496459348</v>
      </c>
      <c r="K309" s="1">
        <f t="shared" si="83"/>
        <v>22.23047496459348</v>
      </c>
      <c r="L309" s="1">
        <f t="shared" si="84"/>
        <v>0.96973389653400943</v>
      </c>
      <c r="M309" s="1">
        <f t="shared" si="84"/>
        <v>-9.2235269733588439</v>
      </c>
    </row>
    <row r="310" spans="1:13">
      <c r="A310" s="1">
        <f t="shared" si="81"/>
        <v>8.1944444444444446</v>
      </c>
      <c r="B310" s="1">
        <f t="shared" si="82"/>
        <v>295</v>
      </c>
      <c r="C310" s="1">
        <f t="shared" si="73"/>
        <v>0.42261826174069961</v>
      </c>
      <c r="D310" s="1">
        <f t="shared" si="74"/>
        <v>-0.90630778703665027</v>
      </c>
      <c r="E310" s="1">
        <f t="shared" si="75"/>
        <v>0.36237105669296643</v>
      </c>
      <c r="F310" s="1">
        <f t="shared" si="76"/>
        <v>-0.85165073963914684</v>
      </c>
      <c r="G310" s="1">
        <f t="shared" si="77"/>
        <v>-0.37865318557133215</v>
      </c>
      <c r="H310" s="1">
        <f t="shared" si="78"/>
        <v>293.0493919119773</v>
      </c>
      <c r="I310" s="1">
        <f t="shared" si="79"/>
        <v>1.9506080880227046</v>
      </c>
      <c r="J310" s="1">
        <f t="shared" si="80"/>
        <v>-22.250282796837123</v>
      </c>
      <c r="K310" s="1">
        <f t="shared" si="83"/>
        <v>22.250282796837123</v>
      </c>
      <c r="L310" s="1">
        <f t="shared" si="84"/>
        <v>0.71308196077114872</v>
      </c>
      <c r="M310" s="1">
        <f t="shared" si="84"/>
        <v>-9.2394696874629858</v>
      </c>
    </row>
    <row r="311" spans="1:13">
      <c r="A311" s="1">
        <f t="shared" si="81"/>
        <v>8.2222222222222214</v>
      </c>
      <c r="B311" s="1">
        <f t="shared" si="82"/>
        <v>296</v>
      </c>
      <c r="C311" s="1">
        <f t="shared" si="73"/>
        <v>0.4383711467890774</v>
      </c>
      <c r="D311" s="1">
        <f t="shared" si="74"/>
        <v>-0.89879404629916704</v>
      </c>
      <c r="E311" s="1">
        <f t="shared" si="75"/>
        <v>0.37833086990906234</v>
      </c>
      <c r="F311" s="1">
        <f t="shared" si="76"/>
        <v>-0.84459013291363538</v>
      </c>
      <c r="G311" s="1">
        <f t="shared" si="77"/>
        <v>-0.37885783647534593</v>
      </c>
      <c r="H311" s="1">
        <f t="shared" si="78"/>
        <v>294.12980829447895</v>
      </c>
      <c r="I311" s="1">
        <f t="shared" si="79"/>
        <v>1.8701917055210515</v>
      </c>
      <c r="J311" s="1">
        <f t="shared" si="80"/>
        <v>-22.262952352849766</v>
      </c>
      <c r="K311" s="1">
        <f t="shared" si="83"/>
        <v>22.262952352849766</v>
      </c>
      <c r="L311" s="1">
        <f t="shared" si="84"/>
        <v>0.45610401645514287</v>
      </c>
      <c r="M311" s="1">
        <f t="shared" si="84"/>
        <v>-9.2512059953762105</v>
      </c>
    </row>
    <row r="312" spans="1:13">
      <c r="A312" s="1">
        <f t="shared" si="81"/>
        <v>8.25</v>
      </c>
      <c r="B312" s="1">
        <f t="shared" si="82"/>
        <v>297</v>
      </c>
      <c r="C312" s="1">
        <f t="shared" si="73"/>
        <v>0.45399049973954664</v>
      </c>
      <c r="D312" s="1">
        <f t="shared" si="74"/>
        <v>-0.8910065241883679</v>
      </c>
      <c r="E312" s="1">
        <f t="shared" si="75"/>
        <v>0.39417543987721049</v>
      </c>
      <c r="F312" s="1">
        <f t="shared" si="76"/>
        <v>-0.83727225585191034</v>
      </c>
      <c r="G312" s="1">
        <f t="shared" si="77"/>
        <v>-0.37894708361229112</v>
      </c>
      <c r="H312" s="1">
        <f t="shared" si="78"/>
        <v>295.2103651345131</v>
      </c>
      <c r="I312" s="1">
        <f t="shared" si="79"/>
        <v>1.789634865486903</v>
      </c>
      <c r="J312" s="1">
        <f t="shared" si="80"/>
        <v>-22.268477835857972</v>
      </c>
      <c r="K312" s="1">
        <f t="shared" si="83"/>
        <v>22.268477835857972</v>
      </c>
      <c r="L312" s="1">
        <f t="shared" si="84"/>
        <v>0.1989173882954276</v>
      </c>
      <c r="M312" s="1">
        <f t="shared" si="84"/>
        <v>-9.2587186137497497</v>
      </c>
    </row>
    <row r="313" spans="1:13">
      <c r="A313" s="1">
        <f t="shared" si="81"/>
        <v>8.2777777777777768</v>
      </c>
      <c r="B313" s="1">
        <f t="shared" si="82"/>
        <v>297.99999999999994</v>
      </c>
      <c r="C313" s="1">
        <f t="shared" si="73"/>
        <v>0.46947156278588964</v>
      </c>
      <c r="D313" s="1">
        <f t="shared" si="74"/>
        <v>-0.88294759285892754</v>
      </c>
      <c r="E313" s="1">
        <f t="shared" si="75"/>
        <v>0.40989994018790799</v>
      </c>
      <c r="F313" s="1">
        <f t="shared" si="76"/>
        <v>-0.82969933755021485</v>
      </c>
      <c r="G313" s="1">
        <f t="shared" si="77"/>
        <v>-0.37892089979662519</v>
      </c>
      <c r="H313" s="1">
        <f t="shared" si="78"/>
        <v>296.29095212515301</v>
      </c>
      <c r="I313" s="1">
        <f t="shared" si="79"/>
        <v>1.7090478748469309</v>
      </c>
      <c r="J313" s="1">
        <f t="shared" si="80"/>
        <v>-22.26685671666193</v>
      </c>
      <c r="K313" s="1">
        <f t="shared" si="83"/>
        <v>22.26685671666193</v>
      </c>
      <c r="L313" s="1">
        <f t="shared" si="84"/>
        <v>-5.8360291057496738E-2</v>
      </c>
      <c r="M313" s="1">
        <f t="shared" si="84"/>
        <v>-9.2619964567052762</v>
      </c>
    </row>
    <row r="314" spans="1:13">
      <c r="A314" s="1">
        <f t="shared" si="81"/>
        <v>8.3055555555555554</v>
      </c>
      <c r="B314" s="1">
        <f t="shared" si="82"/>
        <v>299</v>
      </c>
      <c r="C314" s="1">
        <f t="shared" si="73"/>
        <v>0.4848096202463365</v>
      </c>
      <c r="D314" s="1">
        <f t="shared" si="74"/>
        <v>-0.87461970713939563</v>
      </c>
      <c r="E314" s="1">
        <f t="shared" si="75"/>
        <v>0.42549958100603602</v>
      </c>
      <c r="F314" s="1">
        <f t="shared" si="76"/>
        <v>-0.82187368479282241</v>
      </c>
      <c r="G314" s="1">
        <f t="shared" si="77"/>
        <v>-0.37877929300419189</v>
      </c>
      <c r="H314" s="1">
        <f t="shared" si="78"/>
        <v>297.37145890427723</v>
      </c>
      <c r="I314" s="1">
        <f t="shared" si="79"/>
        <v>1.6285410957227668</v>
      </c>
      <c r="J314" s="1">
        <f t="shared" si="80"/>
        <v>-22.258089737371545</v>
      </c>
      <c r="K314" s="1">
        <f t="shared" si="83"/>
        <v>22.258089737371545</v>
      </c>
      <c r="L314" s="1">
        <f t="shared" si="84"/>
        <v>-0.31561125445387006</v>
      </c>
      <c r="M314" s="1">
        <f t="shared" si="84"/>
        <v>-9.2610346822694396</v>
      </c>
    </row>
    <row r="315" spans="1:13">
      <c r="A315" s="1">
        <f t="shared" si="81"/>
        <v>8.3333333333333321</v>
      </c>
      <c r="B315" s="1">
        <f t="shared" si="82"/>
        <v>299.99999999999994</v>
      </c>
      <c r="C315" s="1">
        <f t="shared" si="73"/>
        <v>0.49999999999999933</v>
      </c>
      <c r="D315" s="1">
        <f t="shared" si="74"/>
        <v>-0.86602540378443948</v>
      </c>
      <c r="E315" s="1">
        <f t="shared" si="75"/>
        <v>0.44096961052988171</v>
      </c>
      <c r="F315" s="1">
        <f t="shared" si="76"/>
        <v>-0.81379768134937447</v>
      </c>
      <c r="G315" s="1">
        <f t="shared" si="77"/>
        <v>-0.37852230636979262</v>
      </c>
      <c r="H315" s="1">
        <f t="shared" si="78"/>
        <v>298.45177525658545</v>
      </c>
      <c r="I315" s="1">
        <f t="shared" si="79"/>
        <v>1.5482247434144938</v>
      </c>
      <c r="J315" s="1">
        <f t="shared" si="80"/>
        <v>-22.242180910309607</v>
      </c>
      <c r="K315" s="1">
        <f t="shared" si="83"/>
        <v>22.242180910309607</v>
      </c>
      <c r="L315" s="1">
        <f t="shared" si="84"/>
        <v>-0.57271777422978687</v>
      </c>
      <c r="M315" s="1">
        <f t="shared" si="84"/>
        <v>-9.2558347119330051</v>
      </c>
    </row>
    <row r="316" spans="1:13">
      <c r="A316" s="1">
        <f t="shared" si="81"/>
        <v>8.3611111111111107</v>
      </c>
      <c r="B316" s="1">
        <f t="shared" si="82"/>
        <v>301</v>
      </c>
      <c r="C316" s="1">
        <f t="shared" si="73"/>
        <v>0.51503807491005416</v>
      </c>
      <c r="D316" s="1">
        <f t="shared" si="74"/>
        <v>-0.85716730070211233</v>
      </c>
      <c r="E316" s="1">
        <f t="shared" si="75"/>
        <v>0.45630531643859229</v>
      </c>
      <c r="F316" s="1">
        <f t="shared" si="76"/>
        <v>-0.80547378724875074</v>
      </c>
      <c r="G316" s="1">
        <f t="shared" si="77"/>
        <v>-0.3781500181740447</v>
      </c>
      <c r="H316" s="1">
        <f t="shared" si="78"/>
        <v>299.53179131512314</v>
      </c>
      <c r="I316" s="1">
        <f t="shared" si="79"/>
        <v>1.4682086848768563</v>
      </c>
      <c r="J316" s="1">
        <f t="shared" si="80"/>
        <v>-22.219137512087855</v>
      </c>
      <c r="K316" s="1">
        <f t="shared" si="83"/>
        <v>22.219137512087855</v>
      </c>
      <c r="L316" s="1">
        <f t="shared" si="84"/>
        <v>-0.82956233598306994</v>
      </c>
      <c r="M316" s="1">
        <f t="shared" si="84"/>
        <v>-9.2464042231181907</v>
      </c>
    </row>
    <row r="317" spans="1:13">
      <c r="A317" s="1">
        <f t="shared" si="81"/>
        <v>8.3888888888888893</v>
      </c>
      <c r="B317" s="1">
        <f t="shared" si="82"/>
        <v>302</v>
      </c>
      <c r="C317" s="1">
        <f t="shared" si="73"/>
        <v>0.52991926423320468</v>
      </c>
      <c r="D317" s="1">
        <f t="shared" si="74"/>
        <v>-0.84804809615642618</v>
      </c>
      <c r="E317" s="1">
        <f t="shared" si="75"/>
        <v>0.47150202732758606</v>
      </c>
      <c r="F317" s="1">
        <f t="shared" si="76"/>
        <v>-0.79690453802973216</v>
      </c>
      <c r="G317" s="1">
        <f t="shared" si="77"/>
        <v>-0.37766254181953962</v>
      </c>
      <c r="H317" s="1">
        <f t="shared" si="78"/>
        <v>300.61139776163611</v>
      </c>
      <c r="I317" s="1">
        <f t="shared" si="79"/>
        <v>1.3886022383638874</v>
      </c>
      <c r="J317" s="1">
        <f t="shared" si="80"/>
        <v>-22.188970072877087</v>
      </c>
      <c r="K317" s="1">
        <f t="shared" si="83"/>
        <v>22.188970072877087</v>
      </c>
      <c r="L317" s="1">
        <f t="shared" si="84"/>
        <v>-1.0860278115876412</v>
      </c>
      <c r="M317" s="1">
        <f t="shared" si="84"/>
        <v>-9.2327571217645641</v>
      </c>
    </row>
    <row r="318" spans="1:13">
      <c r="A318" s="1">
        <f t="shared" si="81"/>
        <v>8.4166666666666661</v>
      </c>
      <c r="B318" s="1">
        <f t="shared" si="82"/>
        <v>303</v>
      </c>
      <c r="C318" s="1">
        <f t="shared" si="73"/>
        <v>0.54463903501502664</v>
      </c>
      <c r="D318" s="1">
        <f t="shared" si="74"/>
        <v>-0.83867056794542427</v>
      </c>
      <c r="E318" s="1">
        <f t="shared" si="75"/>
        <v>0.48655511413151309</v>
      </c>
      <c r="F318" s="1">
        <f t="shared" si="76"/>
        <v>-0.78809254396864203</v>
      </c>
      <c r="G318" s="1">
        <f t="shared" si="77"/>
        <v>-0.3770600257962971</v>
      </c>
      <c r="H318" s="1">
        <f t="shared" si="78"/>
        <v>301.69048602509014</v>
      </c>
      <c r="I318" s="1">
        <f t="shared" si="79"/>
        <v>1.3095139749098621</v>
      </c>
      <c r="J318" s="1">
        <f t="shared" si="80"/>
        <v>-22.151692360919341</v>
      </c>
      <c r="K318" s="1">
        <f t="shared" si="83"/>
        <v>22.151692360919341</v>
      </c>
      <c r="L318" s="1">
        <f t="shared" si="84"/>
        <v>-1.3419976304788435</v>
      </c>
      <c r="M318" s="1">
        <f t="shared" si="84"/>
        <v>-9.2149134800832826</v>
      </c>
    </row>
    <row r="319" spans="1:13">
      <c r="A319" s="1">
        <f t="shared" si="81"/>
        <v>8.4444444444444446</v>
      </c>
      <c r="B319" s="1">
        <f t="shared" si="82"/>
        <v>304</v>
      </c>
      <c r="C319" s="1">
        <f t="shared" si="73"/>
        <v>0.55919290347074624</v>
      </c>
      <c r="D319" s="1">
        <f t="shared" si="74"/>
        <v>-0.82903757255504162</v>
      </c>
      <c r="E319" s="1">
        <f t="shared" si="75"/>
        <v>0.50145999153431053</v>
      </c>
      <c r="F319" s="1">
        <f t="shared" si="76"/>
        <v>-0.77904048928423475</v>
      </c>
      <c r="G319" s="1">
        <f t="shared" si="77"/>
        <v>-0.37634265363653441</v>
      </c>
      <c r="H319" s="1">
        <f t="shared" si="78"/>
        <v>302.76894847769779</v>
      </c>
      <c r="I319" s="1">
        <f t="shared" si="79"/>
        <v>1.2310515223022094</v>
      </c>
      <c r="J319" s="1">
        <f t="shared" si="80"/>
        <v>-22.107321362341985</v>
      </c>
      <c r="K319" s="1">
        <f t="shared" si="83"/>
        <v>22.107321362341985</v>
      </c>
      <c r="L319" s="1">
        <f t="shared" si="84"/>
        <v>-1.5973559487848377</v>
      </c>
      <c r="M319" s="1">
        <f t="shared" si="84"/>
        <v>-9.1928994590157913</v>
      </c>
    </row>
    <row r="320" spans="1:13">
      <c r="A320" s="1">
        <f t="shared" si="81"/>
        <v>8.4722222222222214</v>
      </c>
      <c r="B320" s="1">
        <f t="shared" si="82"/>
        <v>305</v>
      </c>
      <c r="C320" s="1">
        <f t="shared" si="73"/>
        <v>0.57357643635104605</v>
      </c>
      <c r="D320" s="1">
        <f t="shared" si="74"/>
        <v>-0.8191520442889918</v>
      </c>
      <c r="E320" s="1">
        <f t="shared" si="75"/>
        <v>0.51621211936593525</v>
      </c>
      <c r="F320" s="1">
        <f t="shared" si="76"/>
        <v>-0.76975113132005724</v>
      </c>
      <c r="G320" s="1">
        <f t="shared" si="77"/>
        <v>-0.37551064385876115</v>
      </c>
      <c r="H320" s="1">
        <f t="shared" si="78"/>
        <v>303.84667862781311</v>
      </c>
      <c r="I320" s="1">
        <f t="shared" si="79"/>
        <v>1.1533213721868947</v>
      </c>
      <c r="J320" s="1">
        <f t="shared" si="80"/>
        <v>-22.055877256357654</v>
      </c>
      <c r="K320" s="1">
        <f t="shared" si="83"/>
        <v>22.055877256357654</v>
      </c>
      <c r="L320" s="1">
        <f t="shared" si="84"/>
        <v>-1.8519878154359048</v>
      </c>
      <c r="M320" s="1">
        <f t="shared" si="84"/>
        <v>-9.1667471994384186</v>
      </c>
    </row>
    <row r="321" spans="1:13">
      <c r="A321" s="1">
        <f t="shared" si="81"/>
        <v>8.5</v>
      </c>
      <c r="B321" s="1">
        <f t="shared" si="82"/>
        <v>306</v>
      </c>
      <c r="C321" s="1">
        <f t="shared" si="73"/>
        <v>0.58778525229247292</v>
      </c>
      <c r="D321" s="1">
        <f t="shared" si="74"/>
        <v>-0.80901699437494756</v>
      </c>
      <c r="E321" s="1">
        <f t="shared" si="75"/>
        <v>0.53080700398534131</v>
      </c>
      <c r="F321" s="1">
        <f t="shared" si="76"/>
        <v>-0.76022729970453307</v>
      </c>
      <c r="G321" s="1">
        <f t="shared" si="77"/>
        <v>-0.37456424990121517</v>
      </c>
      <c r="H321" s="1">
        <f t="shared" si="78"/>
        <v>304.92357130907357</v>
      </c>
      <c r="I321" s="1">
        <f t="shared" si="79"/>
        <v>1.0764286909264342</v>
      </c>
      <c r="J321" s="1">
        <f t="shared" si="80"/>
        <v>-21.9973833859504</v>
      </c>
      <c r="K321" s="1">
        <f t="shared" si="83"/>
        <v>21.9973833859504</v>
      </c>
      <c r="L321" s="1">
        <f t="shared" si="84"/>
        <v>-2.1057793346611504</v>
      </c>
      <c r="M321" s="1">
        <f t="shared" si="84"/>
        <v>-9.1364946921088404</v>
      </c>
    </row>
    <row r="322" spans="1:13">
      <c r="A322" s="1">
        <f t="shared" si="81"/>
        <v>8.5277777777777768</v>
      </c>
      <c r="B322" s="1">
        <f t="shared" si="82"/>
        <v>306.99999999999994</v>
      </c>
      <c r="C322" s="1">
        <f t="shared" si="73"/>
        <v>0.60181502315204727</v>
      </c>
      <c r="D322" s="1">
        <f t="shared" si="74"/>
        <v>-0.79863551004729361</v>
      </c>
      <c r="E322" s="1">
        <f t="shared" si="75"/>
        <v>0.54524019964928994</v>
      </c>
      <c r="F322" s="1">
        <f t="shared" si="76"/>
        <v>-0.75047189548903204</v>
      </c>
      <c r="G322" s="1">
        <f t="shared" si="77"/>
        <v>-0.37350376004466385</v>
      </c>
      <c r="H322" s="1">
        <f t="shared" si="78"/>
        <v>305.99952286519272</v>
      </c>
      <c r="I322" s="1">
        <f t="shared" si="79"/>
        <v>1.0004771348072268</v>
      </c>
      <c r="J322" s="1">
        <f t="shared" si="80"/>
        <v>-21.931866224164867</v>
      </c>
      <c r="K322" s="1">
        <f t="shared" si="83"/>
        <v>21.931866224164867</v>
      </c>
      <c r="L322" s="1">
        <f t="shared" si="84"/>
        <v>-2.3586178242791647</v>
      </c>
      <c r="M322" s="1">
        <f t="shared" si="84"/>
        <v>-9.102185626248513</v>
      </c>
    </row>
    <row r="323" spans="1:13">
      <c r="A323" s="1">
        <f t="shared" si="81"/>
        <v>8.5555555555555554</v>
      </c>
      <c r="B323" s="1">
        <f t="shared" si="82"/>
        <v>308</v>
      </c>
      <c r="C323" s="1">
        <f t="shared" si="73"/>
        <v>0.61566147532565851</v>
      </c>
      <c r="D323" s="1">
        <f t="shared" si="74"/>
        <v>-0.78801075360672235</v>
      </c>
      <c r="E323" s="1">
        <f t="shared" si="75"/>
        <v>0.55950730986656705</v>
      </c>
      <c r="F323" s="1">
        <f t="shared" si="76"/>
        <v>-0.74048789026417972</v>
      </c>
      <c r="G323" s="1">
        <f t="shared" si="77"/>
        <v>-0.37232949732459086</v>
      </c>
      <c r="H323" s="1">
        <f t="shared" si="78"/>
        <v>307.07443132983337</v>
      </c>
      <c r="I323" s="1">
        <f t="shared" si="79"/>
        <v>0.92556867016662636</v>
      </c>
      <c r="J323" s="1">
        <f t="shared" si="80"/>
        <v>-21.859355336134488</v>
      </c>
      <c r="K323" s="1">
        <f t="shared" si="83"/>
        <v>21.859355336134488</v>
      </c>
      <c r="L323" s="1">
        <f t="shared" si="84"/>
        <v>-2.610391969093655</v>
      </c>
      <c r="M323" s="1">
        <f t="shared" si="84"/>
        <v>-9.0638692133216523</v>
      </c>
    </row>
    <row r="324" spans="1:13">
      <c r="A324" s="1">
        <f t="shared" si="81"/>
        <v>8.5833333333333321</v>
      </c>
      <c r="B324" s="1">
        <f t="shared" si="82"/>
        <v>308.99999999999994</v>
      </c>
      <c r="C324" s="1">
        <f t="shared" si="73"/>
        <v>0.62932039104983617</v>
      </c>
      <c r="D324" s="1">
        <f t="shared" si="74"/>
        <v>-0.77714596145697135</v>
      </c>
      <c r="E324" s="1">
        <f t="shared" si="75"/>
        <v>0.57360398873718699</v>
      </c>
      <c r="F324" s="1">
        <f t="shared" si="76"/>
        <v>-0.73027832525468594</v>
      </c>
      <c r="G324" s="1">
        <f t="shared" si="77"/>
        <v>-0.37104181943279557</v>
      </c>
      <c r="H324" s="1">
        <f t="shared" si="78"/>
        <v>308.14819660102199</v>
      </c>
      <c r="I324" s="1">
        <f t="shared" si="79"/>
        <v>0.85180339897794966</v>
      </c>
      <c r="J324" s="1">
        <f t="shared" si="80"/>
        <v>-21.779883336999159</v>
      </c>
      <c r="K324" s="1">
        <f t="shared" si="83"/>
        <v>21.779883336999159</v>
      </c>
      <c r="L324" s="1">
        <f t="shared" si="84"/>
        <v>-2.8609919688718435</v>
      </c>
      <c r="M324" s="1">
        <f t="shared" si="84"/>
        <v>-9.0215999920147851</v>
      </c>
    </row>
    <row r="325" spans="1:13">
      <c r="A325" s="1">
        <f t="shared" si="81"/>
        <v>8.6111111111111107</v>
      </c>
      <c r="B325" s="1">
        <f t="shared" si="82"/>
        <v>310</v>
      </c>
      <c r="C325" s="1">
        <f t="shared" ref="C325:C375" si="85">COS(B325*PI()/180)</f>
        <v>0.64278760968653925</v>
      </c>
      <c r="D325" s="1">
        <f t="shared" ref="D325:D375" si="86">SIN(B325/180*PI())</f>
        <v>-0.76604444311897812</v>
      </c>
      <c r="E325" s="1">
        <f t="shared" ref="E325:E375" si="87">C325*COS($D$3/180*PI())+D325*SIN($D$3/180*PI())*SIN($D$2/180*PI())</f>
        <v>0.58752594227621369</v>
      </c>
      <c r="F325" s="1">
        <f t="shared" ref="F325:F375" si="88">D325*COS($D$2/180*PI())</f>
        <v>-0.71984631039295432</v>
      </c>
      <c r="G325" s="1">
        <f t="shared" ref="G325:G375" si="89">-C325*SIN($D$3/180*PI())+D325*COS($D$3/180*PI())*SIN($D$2/180*PI())</f>
        <v>-0.36964111860843862</v>
      </c>
      <c r="H325" s="1">
        <f t="shared" ref="H325:H375" si="90">IF(ATAN2(E325,F325)&lt;0,ATAN2(E325,F325)*180/PI()+360,ATAN2(E325,F325)*180/PI())</f>
        <v>309.22072060959999</v>
      </c>
      <c r="I325" s="1">
        <f t="shared" ref="I325:I375" si="91">B325-H325</f>
        <v>0.77927939040000638</v>
      </c>
      <c r="J325" s="1">
        <f t="shared" ref="J325:J375" si="92">SIGN(G325)*ACOS((SQRT(E325^2+F325^2))-10^-15)/PI()*180</f>
        <v>-21.693485845875681</v>
      </c>
      <c r="K325" s="1">
        <f t="shared" si="83"/>
        <v>21.693485845875681</v>
      </c>
      <c r="L325" s="1">
        <f t="shared" si="84"/>
        <v>-3.110309680445198</v>
      </c>
      <c r="M325" s="1">
        <f t="shared" si="84"/>
        <v>-8.975437616640761</v>
      </c>
    </row>
    <row r="326" spans="1:13">
      <c r="A326" s="1">
        <f t="shared" si="81"/>
        <v>8.6388888888888893</v>
      </c>
      <c r="B326" s="1">
        <f t="shared" si="82"/>
        <v>311</v>
      </c>
      <c r="C326" s="1">
        <f t="shared" si="85"/>
        <v>0.65605902899050705</v>
      </c>
      <c r="D326" s="1">
        <f t="shared" si="86"/>
        <v>-0.75470958022277224</v>
      </c>
      <c r="E326" s="1">
        <f t="shared" si="87"/>
        <v>0.60126892972172996</v>
      </c>
      <c r="F326" s="1">
        <f t="shared" si="88"/>
        <v>-0.70919502337176965</v>
      </c>
      <c r="G326" s="1">
        <f t="shared" si="89"/>
        <v>-0.36812782151855955</v>
      </c>
      <c r="H326" s="1">
        <f t="shared" si="90"/>
        <v>310.29190748123824</v>
      </c>
      <c r="I326" s="1">
        <f t="shared" si="91"/>
        <v>0.70809251876175949</v>
      </c>
      <c r="J326" s="1">
        <f t="shared" si="92"/>
        <v>-21.600201436064147</v>
      </c>
      <c r="K326" s="1">
        <f t="shared" si="83"/>
        <v>21.600201436064147</v>
      </c>
      <c r="L326" s="1">
        <f t="shared" si="84"/>
        <v>-3.3582387532152467</v>
      </c>
      <c r="M326" s="1">
        <f t="shared" si="84"/>
        <v>-8.9254466197217539</v>
      </c>
    </row>
    <row r="327" spans="1:13">
      <c r="A327" s="1">
        <f t="shared" si="81"/>
        <v>8.6666666666666661</v>
      </c>
      <c r="B327" s="1">
        <f t="shared" si="82"/>
        <v>312</v>
      </c>
      <c r="C327" s="1">
        <f t="shared" si="85"/>
        <v>0.66913060635885779</v>
      </c>
      <c r="D327" s="1">
        <f t="shared" si="86"/>
        <v>-0.74314482547739402</v>
      </c>
      <c r="E327" s="1">
        <f t="shared" si="87"/>
        <v>0.61482876482663018</v>
      </c>
      <c r="F327" s="1">
        <f t="shared" si="88"/>
        <v>-0.69832770867633898</v>
      </c>
      <c r="G327" s="1">
        <f t="shared" si="89"/>
        <v>-0.36650238912811151</v>
      </c>
      <c r="H327" s="1">
        <f t="shared" si="90"/>
        <v>311.36166369158775</v>
      </c>
      <c r="I327" s="1">
        <f t="shared" si="91"/>
        <v>0.63833630841224931</v>
      </c>
      <c r="J327" s="1">
        <f t="shared" si="92"/>
        <v>-21.500071581676366</v>
      </c>
      <c r="K327" s="1">
        <f t="shared" si="83"/>
        <v>21.500071581676366</v>
      </c>
      <c r="L327" s="1">
        <f t="shared" si="84"/>
        <v>-3.6046747579601117</v>
      </c>
      <c r="M327" s="1">
        <f t="shared" si="84"/>
        <v>-8.8716961708151416</v>
      </c>
    </row>
    <row r="328" spans="1:13">
      <c r="A328" s="1">
        <f t="shared" si="81"/>
        <v>8.6944444444444446</v>
      </c>
      <c r="B328" s="1">
        <f t="shared" si="82"/>
        <v>313</v>
      </c>
      <c r="C328" s="1">
        <f t="shared" si="85"/>
        <v>0.68199836006249803</v>
      </c>
      <c r="D328" s="1">
        <f t="shared" si="86"/>
        <v>-0.73135370161917035</v>
      </c>
      <c r="E328" s="1">
        <f t="shared" si="87"/>
        <v>0.62820131713378435</v>
      </c>
      <c r="F328" s="1">
        <f t="shared" si="88"/>
        <v>-0.68724767659599351</v>
      </c>
      <c r="G328" s="1">
        <f t="shared" si="89"/>
        <v>-0.3647653165595468</v>
      </c>
      <c r="H328" s="1">
        <f t="shared" si="90"/>
        <v>312.4298982141699</v>
      </c>
      <c r="I328" s="1">
        <f t="shared" si="91"/>
        <v>0.57010178583010429</v>
      </c>
      <c r="J328" s="1">
        <f t="shared" si="92"/>
        <v>-21.393140600893179</v>
      </c>
      <c r="K328" s="1">
        <f t="shared" si="83"/>
        <v>21.393140600893179</v>
      </c>
      <c r="L328" s="1">
        <f t="shared" si="84"/>
        <v>-3.8495153081947109</v>
      </c>
      <c r="M328" s="1">
        <f t="shared" si="84"/>
        <v>-8.8142598084455699</v>
      </c>
    </row>
    <row r="329" spans="1:13">
      <c r="A329" s="1">
        <f t="shared" si="81"/>
        <v>8.7222222222222214</v>
      </c>
      <c r="B329" s="1">
        <f t="shared" si="82"/>
        <v>314</v>
      </c>
      <c r="C329" s="1">
        <f t="shared" si="85"/>
        <v>0.6946583704589967</v>
      </c>
      <c r="D329" s="1">
        <f t="shared" si="86"/>
        <v>-0.71933980033865119</v>
      </c>
      <c r="E329" s="1">
        <f t="shared" si="87"/>
        <v>0.6413825132342168</v>
      </c>
      <c r="F329" s="1">
        <f t="shared" si="88"/>
        <v>-0.67595830221583919</v>
      </c>
      <c r="G329" s="1">
        <f t="shared" si="89"/>
        <v>-0.36291713294199707</v>
      </c>
      <c r="H329" s="1">
        <f t="shared" si="90"/>
        <v>313.4965226606605</v>
      </c>
      <c r="I329" s="1">
        <f t="shared" si="91"/>
        <v>0.50347733933949712</v>
      </c>
      <c r="J329" s="1">
        <f t="shared" si="92"/>
        <v>-21.279455596061169</v>
      </c>
      <c r="K329" s="1">
        <f t="shared" si="83"/>
        <v>21.279455596061169</v>
      </c>
      <c r="L329" s="1">
        <f t="shared" si="84"/>
        <v>-4.0926601739523818</v>
      </c>
      <c r="M329" s="1">
        <f t="shared" si="84"/>
        <v>-8.7532151672761529</v>
      </c>
    </row>
    <row r="330" spans="1:13">
      <c r="A330" s="1">
        <f t="shared" si="81"/>
        <v>8.75</v>
      </c>
      <c r="B330" s="1">
        <f t="shared" si="82"/>
        <v>315</v>
      </c>
      <c r="C330" s="1">
        <f t="shared" si="85"/>
        <v>0.70710678118654735</v>
      </c>
      <c r="D330" s="1">
        <f t="shared" si="86"/>
        <v>-0.70710678118654768</v>
      </c>
      <c r="E330" s="1">
        <f t="shared" si="87"/>
        <v>0.6543683380079065</v>
      </c>
      <c r="F330" s="1">
        <f t="shared" si="88"/>
        <v>-0.66446302438867488</v>
      </c>
      <c r="G330" s="1">
        <f t="shared" si="89"/>
        <v>-0.36095840125009615</v>
      </c>
      <c r="H330" s="1">
        <f t="shared" si="90"/>
        <v>314.56145141325766</v>
      </c>
      <c r="I330" s="1">
        <f t="shared" si="91"/>
        <v>0.43854858674234265</v>
      </c>
      <c r="J330" s="1">
        <f t="shared" si="92"/>
        <v>-21.159066390849702</v>
      </c>
      <c r="K330" s="1">
        <f t="shared" si="83"/>
        <v>21.159066390849702</v>
      </c>
      <c r="L330" s="1">
        <f t="shared" si="84"/>
        <v>-4.3340113876128044</v>
      </c>
      <c r="M330" s="1">
        <f t="shared" si="84"/>
        <v>-8.6886436917752121</v>
      </c>
    </row>
    <row r="331" spans="1:13">
      <c r="A331" s="1">
        <f t="shared" si="81"/>
        <v>8.7777777777777768</v>
      </c>
      <c r="B331" s="1">
        <f t="shared" si="82"/>
        <v>315.99999999999994</v>
      </c>
      <c r="C331" s="1">
        <f t="shared" si="85"/>
        <v>0.71933980033865019</v>
      </c>
      <c r="D331" s="1">
        <f t="shared" si="86"/>
        <v>-0.69465837045899825</v>
      </c>
      <c r="E331" s="1">
        <f t="shared" si="87"/>
        <v>0.66715483584682955</v>
      </c>
      <c r="F331" s="1">
        <f t="shared" si="88"/>
        <v>-0.65276534468748459</v>
      </c>
      <c r="G331" s="1">
        <f t="shared" si="89"/>
        <v>-0.35888971813249188</v>
      </c>
      <c r="H331" s="1">
        <f t="shared" si="90"/>
        <v>315.62460174887121</v>
      </c>
      <c r="I331" s="1">
        <f t="shared" si="91"/>
        <v>0.37539825112872904</v>
      </c>
      <c r="J331" s="1">
        <f t="shared" si="92"/>
        <v>-21.032025464697444</v>
      </c>
      <c r="K331" s="1">
        <f t="shared" si="83"/>
        <v>21.032025464697444</v>
      </c>
      <c r="L331" s="1">
        <f t="shared" si="84"/>
        <v>-4.5734733414812894</v>
      </c>
      <c r="M331" s="1">
        <f t="shared" si="84"/>
        <v>-8.6206303392654604</v>
      </c>
    </row>
    <row r="332" spans="1:13">
      <c r="A332" s="1">
        <f t="shared" si="81"/>
        <v>8.8055555555555554</v>
      </c>
      <c r="B332" s="1">
        <f t="shared" si="82"/>
        <v>317</v>
      </c>
      <c r="C332" s="1">
        <f t="shared" si="85"/>
        <v>0.73135370161917068</v>
      </c>
      <c r="D332" s="1">
        <f t="shared" si="86"/>
        <v>-0.68199836006249892</v>
      </c>
      <c r="E332" s="1">
        <f t="shared" si="87"/>
        <v>0.67973811185988142</v>
      </c>
      <c r="F332" s="1">
        <f t="shared" si="88"/>
        <v>-0.64086882633882125</v>
      </c>
      <c r="G332" s="1">
        <f t="shared" si="89"/>
        <v>-0.35671171373010158</v>
      </c>
      <c r="H332" s="1">
        <f t="shared" si="90"/>
        <v>316.68589395491483</v>
      </c>
      <c r="I332" s="1">
        <f t="shared" si="91"/>
        <v>0.31410604508516826</v>
      </c>
      <c r="J332" s="1">
        <f t="shared" si="92"/>
        <v>-20.8983878847806</v>
      </c>
      <c r="K332" s="1">
        <f t="shared" si="83"/>
        <v>20.8983878847806</v>
      </c>
      <c r="L332" s="1">
        <f t="shared" si="84"/>
        <v>-4.8109528770063719</v>
      </c>
      <c r="M332" s="1">
        <f t="shared" si="84"/>
        <v>-8.5492632789029699</v>
      </c>
    </row>
    <row r="333" spans="1:13">
      <c r="A333" s="1">
        <f t="shared" si="81"/>
        <v>8.8333333333333321</v>
      </c>
      <c r="B333" s="1">
        <f t="shared" si="82"/>
        <v>317.99999999999994</v>
      </c>
      <c r="C333" s="1">
        <f t="shared" si="85"/>
        <v>0.74314482547739313</v>
      </c>
      <c r="D333" s="1">
        <f t="shared" si="86"/>
        <v>-0.66913060635885879</v>
      </c>
      <c r="E333" s="1">
        <f t="shared" si="87"/>
        <v>0.69211433305928749</v>
      </c>
      <c r="F333" s="1">
        <f t="shared" si="88"/>
        <v>-0.62877709313742003</v>
      </c>
      <c r="G333" s="1">
        <f t="shared" si="89"/>
        <v>-0.35442505148416492</v>
      </c>
      <c r="H333" s="1">
        <f t="shared" si="90"/>
        <v>317.74525143652431</v>
      </c>
      <c r="I333" s="1">
        <f t="shared" si="91"/>
        <v>0.25474856347562991</v>
      </c>
      <c r="J333" s="1">
        <f t="shared" si="92"/>
        <v>-20.758211235743484</v>
      </c>
      <c r="K333" s="1">
        <f t="shared" si="83"/>
        <v>20.758211235743484</v>
      </c>
      <c r="L333" s="1">
        <f t="shared" si="84"/>
        <v>-5.0463593653361727</v>
      </c>
      <c r="M333" s="1">
        <f t="shared" si="84"/>
        <v>-8.4746335798728296</v>
      </c>
    </row>
    <row r="334" spans="1:13">
      <c r="A334" s="1">
        <f t="shared" si="81"/>
        <v>8.8611111111111107</v>
      </c>
      <c r="B334" s="1">
        <f t="shared" si="82"/>
        <v>319</v>
      </c>
      <c r="C334" s="1">
        <f t="shared" si="85"/>
        <v>0.7547095802227719</v>
      </c>
      <c r="D334" s="1">
        <f t="shared" si="86"/>
        <v>-0.65605902899050739</v>
      </c>
      <c r="E334" s="1">
        <f t="shared" si="87"/>
        <v>0.70427972952818385</v>
      </c>
      <c r="F334" s="1">
        <f t="shared" si="88"/>
        <v>-0.61649382834234812</v>
      </c>
      <c r="G334" s="1">
        <f t="shared" si="89"/>
        <v>-0.35203042793415384</v>
      </c>
      <c r="H334" s="1">
        <f t="shared" si="90"/>
        <v>318.80260081507276</v>
      </c>
      <c r="I334" s="1">
        <f t="shared" si="91"/>
        <v>0.19739918492723518</v>
      </c>
      <c r="J334" s="1">
        <f t="shared" si="92"/>
        <v>-20.611555547429241</v>
      </c>
      <c r="K334" s="1">
        <f t="shared" si="83"/>
        <v>20.611555547429241</v>
      </c>
      <c r="L334" s="1">
        <f t="shared" si="84"/>
        <v>-5.2796047793127769</v>
      </c>
      <c r="M334" s="1">
        <f t="shared" si="84"/>
        <v>-8.3968349031577532</v>
      </c>
    </row>
    <row r="335" spans="1:13">
      <c r="A335" s="1">
        <f t="shared" si="81"/>
        <v>8.8888888888888893</v>
      </c>
      <c r="B335" s="1">
        <f t="shared" si="82"/>
        <v>320</v>
      </c>
      <c r="C335" s="1">
        <f t="shared" si="85"/>
        <v>0.76604444311897779</v>
      </c>
      <c r="D335" s="1">
        <f t="shared" si="86"/>
        <v>-0.64278760968653958</v>
      </c>
      <c r="E335" s="1">
        <f t="shared" si="87"/>
        <v>0.71623059556895385</v>
      </c>
      <c r="F335" s="1">
        <f t="shared" si="88"/>
        <v>-0.60402277355505396</v>
      </c>
      <c r="G335" s="1">
        <f t="shared" si="89"/>
        <v>-0.34952857250559866</v>
      </c>
      <c r="H335" s="1">
        <f t="shared" si="90"/>
        <v>319.85787201789219</v>
      </c>
      <c r="I335" s="1">
        <f t="shared" si="91"/>
        <v>0.14212798210780875</v>
      </c>
      <c r="J335" s="1">
        <f t="shared" si="92"/>
        <v>-20.458483220858358</v>
      </c>
      <c r="K335" s="1">
        <f t="shared" si="83"/>
        <v>20.458483220858358</v>
      </c>
      <c r="L335" s="1">
        <f t="shared" si="84"/>
        <v>-5.5106037565517596</v>
      </c>
      <c r="M335" s="1">
        <f t="shared" si="84"/>
        <v>-8.3159631806033758</v>
      </c>
    </row>
    <row r="336" spans="1:13">
      <c r="A336" s="1">
        <f t="shared" ref="A336:A375" si="93">(ROW()-15)*$D$5</f>
        <v>8.9166666666666661</v>
      </c>
      <c r="B336" s="1">
        <f t="shared" ref="B336:B375" si="94">A336*$D$6</f>
        <v>321</v>
      </c>
      <c r="C336" s="1">
        <f t="shared" si="85"/>
        <v>0.77714596145697057</v>
      </c>
      <c r="D336" s="1">
        <f t="shared" si="86"/>
        <v>-0.62932039104983717</v>
      </c>
      <c r="E336" s="1">
        <f t="shared" si="87"/>
        <v>0.72796329083203215</v>
      </c>
      <c r="F336" s="1">
        <f t="shared" si="88"/>
        <v>-0.59136772757963418</v>
      </c>
      <c r="G336" s="1">
        <f t="shared" si="89"/>
        <v>-0.34692024728789883</v>
      </c>
      <c r="H336" s="1">
        <f t="shared" si="90"/>
        <v>320.91099835915907</v>
      </c>
      <c r="I336" s="1">
        <f t="shared" si="91"/>
        <v>8.900164084093376E-2</v>
      </c>
      <c r="J336" s="1">
        <f t="shared" si="92"/>
        <v>-20.299058952693148</v>
      </c>
      <c r="K336" s="1">
        <f t="shared" ref="K336:K375" si="95">$D$4-J336</f>
        <v>20.299058952693148</v>
      </c>
      <c r="L336" s="1">
        <f t="shared" si="84"/>
        <v>-5.7392736539475777</v>
      </c>
      <c r="M336" s="1">
        <f t="shared" si="84"/>
        <v>-8.232116306249452</v>
      </c>
    </row>
    <row r="337" spans="1:13">
      <c r="A337" s="1">
        <f t="shared" si="93"/>
        <v>8.9444444444444446</v>
      </c>
      <c r="B337" s="1">
        <f t="shared" si="94"/>
        <v>322</v>
      </c>
      <c r="C337" s="1">
        <f t="shared" si="85"/>
        <v>0.78801075360672146</v>
      </c>
      <c r="D337" s="1">
        <f t="shared" si="86"/>
        <v>-0.61566147532565818</v>
      </c>
      <c r="E337" s="1">
        <f t="shared" si="87"/>
        <v>0.73947424142478402</v>
      </c>
      <c r="F337" s="1">
        <f t="shared" si="88"/>
        <v>-0.57853254526568665</v>
      </c>
      <c r="G337" s="1">
        <f t="shared" si="89"/>
        <v>-0.34420624680218337</v>
      </c>
      <c r="H337" s="1">
        <f t="shared" si="90"/>
        <v>321.96191661193592</v>
      </c>
      <c r="I337" s="1">
        <f t="shared" si="91"/>
        <v>3.8083388064080737E-2</v>
      </c>
      <c r="J337" s="1">
        <f t="shared" si="92"/>
        <v>-20.133349658433854</v>
      </c>
      <c r="K337" s="1">
        <f t="shared" si="95"/>
        <v>20.133349658433854</v>
      </c>
      <c r="L337" s="1">
        <f t="shared" ref="L337:M375" si="96">(K337-K336)/$D$5</f>
        <v>-5.9655345933345814</v>
      </c>
      <c r="M337" s="1">
        <f t="shared" si="96"/>
        <v>-8.1453938179321312</v>
      </c>
    </row>
    <row r="338" spans="1:13">
      <c r="A338" s="1">
        <f t="shared" si="93"/>
        <v>8.9722222222222214</v>
      </c>
      <c r="B338" s="1">
        <f t="shared" si="94"/>
        <v>323</v>
      </c>
      <c r="C338" s="1">
        <f t="shared" si="85"/>
        <v>0.79863551004729283</v>
      </c>
      <c r="D338" s="1">
        <f t="shared" si="86"/>
        <v>-0.60181502315204827</v>
      </c>
      <c r="E338" s="1">
        <f t="shared" si="87"/>
        <v>0.75075994100015087</v>
      </c>
      <c r="F338" s="1">
        <f t="shared" si="88"/>
        <v>-0.56552113633408041</v>
      </c>
      <c r="G338" s="1">
        <f t="shared" si="89"/>
        <v>-0.34138739775929122</v>
      </c>
      <c r="H338" s="1">
        <f t="shared" si="90"/>
        <v>323.0105670714068</v>
      </c>
      <c r="I338" s="1">
        <f t="shared" si="91"/>
        <v>-1.0567071406796913E-2</v>
      </c>
      <c r="J338" s="1">
        <f t="shared" si="92"/>
        <v>-19.961424394585986</v>
      </c>
      <c r="K338" s="1">
        <f t="shared" si="95"/>
        <v>19.961424394585986</v>
      </c>
      <c r="L338" s="1">
        <f t="shared" si="96"/>
        <v>-6.1893094985232437</v>
      </c>
      <c r="M338" s="1">
        <f t="shared" si="96"/>
        <v>-8.0558965867918459</v>
      </c>
    </row>
    <row r="339" spans="1:13">
      <c r="A339" s="1">
        <f t="shared" si="93"/>
        <v>9</v>
      </c>
      <c r="B339" s="1">
        <f t="shared" si="94"/>
        <v>324</v>
      </c>
      <c r="C339" s="1">
        <f t="shared" si="85"/>
        <v>0.80901699437494734</v>
      </c>
      <c r="D339" s="1">
        <f t="shared" si="86"/>
        <v>-0.58778525229247336</v>
      </c>
      <c r="E339" s="1">
        <f t="shared" si="87"/>
        <v>0.76181695182471354</v>
      </c>
      <c r="F339" s="1">
        <f t="shared" si="88"/>
        <v>-0.5523374641860207</v>
      </c>
      <c r="G339" s="1">
        <f t="shared" si="89"/>
        <v>-0.33846455880794757</v>
      </c>
      <c r="H339" s="1">
        <f t="shared" si="90"/>
        <v>324.05689360937788</v>
      </c>
      <c r="I339" s="1">
        <f t="shared" si="91"/>
        <v>-5.6893609377880239E-2</v>
      </c>
      <c r="J339" s="1">
        <f t="shared" si="92"/>
        <v>-19.783354280035063</v>
      </c>
      <c r="K339" s="1">
        <f t="shared" si="95"/>
        <v>19.783354280035063</v>
      </c>
      <c r="L339" s="1">
        <f t="shared" si="96"/>
        <v>-6.4105241238332411</v>
      </c>
      <c r="M339" s="1">
        <f t="shared" si="96"/>
        <v>-7.9637265111599049</v>
      </c>
    </row>
    <row r="340" spans="1:13">
      <c r="A340" s="1">
        <f t="shared" si="93"/>
        <v>9.0277777777777768</v>
      </c>
      <c r="B340" s="1">
        <f t="shared" si="94"/>
        <v>324.99999999999994</v>
      </c>
      <c r="C340" s="1">
        <f t="shared" si="85"/>
        <v>0.81915204428899102</v>
      </c>
      <c r="D340" s="1">
        <f t="shared" si="86"/>
        <v>-0.57357643635104716</v>
      </c>
      <c r="E340" s="1">
        <f t="shared" si="87"/>
        <v>0.77264190582586323</v>
      </c>
      <c r="F340" s="1">
        <f t="shared" si="88"/>
        <v>-0.53898554469575732</v>
      </c>
      <c r="G340" s="1">
        <f t="shared" si="89"/>
        <v>-0.33543862027321136</v>
      </c>
      <c r="H340" s="1">
        <f t="shared" si="90"/>
        <v>325.1008437201528</v>
      </c>
      <c r="I340" s="1">
        <f t="shared" si="91"/>
        <v>-0.10084372015285226</v>
      </c>
      <c r="J340" s="1">
        <f t="shared" si="92"/>
        <v>-19.599212416861235</v>
      </c>
      <c r="K340" s="1">
        <f t="shared" si="95"/>
        <v>19.599212416861235</v>
      </c>
      <c r="L340" s="1">
        <f t="shared" si="96"/>
        <v>-6.6291070742578029</v>
      </c>
      <c r="M340" s="1">
        <f t="shared" si="96"/>
        <v>-7.8689862152842238</v>
      </c>
    </row>
    <row r="341" spans="1:13">
      <c r="A341" s="1">
        <f t="shared" si="93"/>
        <v>9.0555555555555554</v>
      </c>
      <c r="B341" s="1">
        <f t="shared" si="94"/>
        <v>326</v>
      </c>
      <c r="C341" s="1">
        <f t="shared" si="85"/>
        <v>0.82903757255504129</v>
      </c>
      <c r="D341" s="1">
        <f t="shared" si="86"/>
        <v>-0.55919290347074735</v>
      </c>
      <c r="E341" s="1">
        <f t="shared" si="87"/>
        <v>0.78323150561774924</v>
      </c>
      <c r="F341" s="1">
        <f t="shared" si="88"/>
        <v>-0.52546944498730808</v>
      </c>
      <c r="G341" s="1">
        <f t="shared" si="89"/>
        <v>-0.33231050388527278</v>
      </c>
      <c r="H341" s="1">
        <f t="shared" si="90"/>
        <v>326.14236855792461</v>
      </c>
      <c r="I341" s="1">
        <f t="shared" si="91"/>
        <v>-0.14236855792461256</v>
      </c>
      <c r="J341" s="1">
        <f t="shared" si="92"/>
        <v>-19.409073810821834</v>
      </c>
      <c r="K341" s="1">
        <f t="shared" si="95"/>
        <v>19.409073810821834</v>
      </c>
      <c r="L341" s="1">
        <f t="shared" si="96"/>
        <v>-6.8449898174184369</v>
      </c>
      <c r="M341" s="1">
        <f t="shared" si="96"/>
        <v>-7.7717787537828258</v>
      </c>
    </row>
    <row r="342" spans="1:13">
      <c r="A342" s="1">
        <f t="shared" si="93"/>
        <v>9.0833333333333321</v>
      </c>
      <c r="B342" s="1">
        <f t="shared" si="94"/>
        <v>326.99999999999994</v>
      </c>
      <c r="C342" s="1">
        <f t="shared" si="85"/>
        <v>0.83867056794542316</v>
      </c>
      <c r="D342" s="1">
        <f t="shared" si="86"/>
        <v>-0.54463903501502775</v>
      </c>
      <c r="E342" s="1">
        <f t="shared" si="87"/>
        <v>0.79358252550568931</v>
      </c>
      <c r="F342" s="1">
        <f t="shared" si="88"/>
        <v>-0.51179328219557962</v>
      </c>
      <c r="G342" s="1">
        <f t="shared" si="89"/>
        <v>-0.32908116249868669</v>
      </c>
      <c r="H342" s="1">
        <f t="shared" si="90"/>
        <v>327.18142296585876</v>
      </c>
      <c r="I342" s="1">
        <f t="shared" si="91"/>
        <v>-0.18142296585881468</v>
      </c>
      <c r="J342" s="1">
        <f t="shared" si="92"/>
        <v>-19.213015291722208</v>
      </c>
      <c r="K342" s="1">
        <f t="shared" si="95"/>
        <v>19.213015291722208</v>
      </c>
      <c r="L342" s="1">
        <f t="shared" si="96"/>
        <v>-7.0581066875865446</v>
      </c>
      <c r="M342" s="1">
        <f t="shared" si="96"/>
        <v>-7.6722073260518755</v>
      </c>
    </row>
    <row r="343" spans="1:13">
      <c r="A343" s="1">
        <f t="shared" si="93"/>
        <v>9.1111111111111107</v>
      </c>
      <c r="B343" s="1">
        <f t="shared" si="94"/>
        <v>328</v>
      </c>
      <c r="C343" s="1">
        <f t="shared" si="85"/>
        <v>0.8480480961564254</v>
      </c>
      <c r="D343" s="1">
        <f t="shared" si="86"/>
        <v>-0.52991926423320501</v>
      </c>
      <c r="E343" s="1">
        <f t="shared" si="87"/>
        <v>0.80369181246875465</v>
      </c>
      <c r="F343" s="1">
        <f t="shared" si="88"/>
        <v>-0.49796122221224071</v>
      </c>
      <c r="G343" s="1">
        <f t="shared" si="89"/>
        <v>-0.32575157980212255</v>
      </c>
      <c r="H343" s="1">
        <f t="shared" si="90"/>
        <v>328.21796549706971</v>
      </c>
      <c r="I343" s="1">
        <f t="shared" si="91"/>
        <v>-0.21796549706971291</v>
      </c>
      <c r="J343" s="1">
        <f t="shared" si="92"/>
        <v>-19.011115433887777</v>
      </c>
      <c r="K343" s="1">
        <f t="shared" si="95"/>
        <v>19.011115433887777</v>
      </c>
      <c r="L343" s="1">
        <f t="shared" si="96"/>
        <v>-7.2683948820394875</v>
      </c>
      <c r="M343" s="1">
        <f t="shared" si="96"/>
        <v>-7.570375000305944</v>
      </c>
    </row>
    <row r="344" spans="1:13">
      <c r="A344" s="1">
        <f t="shared" si="93"/>
        <v>9.1388888888888875</v>
      </c>
      <c r="B344" s="1">
        <f t="shared" si="94"/>
        <v>328.99999999999994</v>
      </c>
      <c r="C344" s="1">
        <f t="shared" si="85"/>
        <v>0.85716730070211167</v>
      </c>
      <c r="D344" s="1">
        <f t="shared" si="86"/>
        <v>-0.51503807491005527</v>
      </c>
      <c r="E344" s="1">
        <f t="shared" si="87"/>
        <v>0.81355628712020411</v>
      </c>
      <c r="F344" s="1">
        <f t="shared" si="88"/>
        <v>-0.48397747841675887</v>
      </c>
      <c r="G344" s="1">
        <f t="shared" si="89"/>
        <v>-0.32232277001872472</v>
      </c>
      <c r="H344" s="1">
        <f t="shared" si="90"/>
        <v>329.25195842772058</v>
      </c>
      <c r="I344" s="1">
        <f t="shared" si="91"/>
        <v>-0.2519584277206377</v>
      </c>
      <c r="J344" s="1">
        <f t="shared" si="92"/>
        <v>-18.803454476944626</v>
      </c>
      <c r="K344" s="1">
        <f t="shared" si="95"/>
        <v>18.803454476944626</v>
      </c>
      <c r="L344" s="1">
        <f t="shared" si="96"/>
        <v>-7.4757944499534403</v>
      </c>
      <c r="M344" s="1">
        <f t="shared" si="96"/>
        <v>-7.4663844449023031</v>
      </c>
    </row>
    <row r="345" spans="1:13">
      <c r="A345" s="1">
        <f t="shared" si="93"/>
        <v>9.1666666666666661</v>
      </c>
      <c r="B345" s="1">
        <f t="shared" si="94"/>
        <v>330</v>
      </c>
      <c r="C345" s="1">
        <f t="shared" si="85"/>
        <v>0.86602540378443837</v>
      </c>
      <c r="D345" s="1">
        <f t="shared" si="86"/>
        <v>-0.50000000000000044</v>
      </c>
      <c r="E345" s="1">
        <f t="shared" si="87"/>
        <v>0.82317294464550061</v>
      </c>
      <c r="F345" s="1">
        <f t="shared" si="88"/>
        <v>-0.46984631039295466</v>
      </c>
      <c r="G345" s="1">
        <f t="shared" si="89"/>
        <v>-0.31879577759716793</v>
      </c>
      <c r="H345" s="1">
        <f t="shared" si="90"/>
        <v>330.28336776249949</v>
      </c>
      <c r="I345" s="1">
        <f t="shared" si="91"/>
        <v>-0.2833677624994948</v>
      </c>
      <c r="J345" s="1">
        <f t="shared" si="92"/>
        <v>-18.590114247104221</v>
      </c>
      <c r="K345" s="1">
        <f t="shared" si="95"/>
        <v>18.590114247104221</v>
      </c>
      <c r="L345" s="1">
        <f t="shared" si="96"/>
        <v>-7.6802482742545806</v>
      </c>
      <c r="M345" s="1">
        <f t="shared" si="96"/>
        <v>-7.3603376748410483</v>
      </c>
    </row>
    <row r="346" spans="1:13">
      <c r="A346" s="1">
        <f t="shared" si="93"/>
        <v>9.1944444444444446</v>
      </c>
      <c r="B346" s="1">
        <f t="shared" si="94"/>
        <v>331</v>
      </c>
      <c r="C346" s="1">
        <f t="shared" si="85"/>
        <v>0.87461970713939585</v>
      </c>
      <c r="D346" s="1">
        <f t="shared" si="86"/>
        <v>-0.48480962024633767</v>
      </c>
      <c r="E346" s="1">
        <f t="shared" si="87"/>
        <v>0.83253885571760244</v>
      </c>
      <c r="F346" s="1">
        <f t="shared" si="88"/>
        <v>-0.45557202263150204</v>
      </c>
      <c r="G346" s="1">
        <f t="shared" si="89"/>
        <v>-0.31517167689351133</v>
      </c>
      <c r="H346" s="1">
        <f t="shared" si="90"/>
        <v>331.31216323274543</v>
      </c>
      <c r="I346" s="1">
        <f t="shared" si="91"/>
        <v>-0.31216323274543356</v>
      </c>
      <c r="J346" s="1">
        <f t="shared" si="92"/>
        <v>-18.371178079140883</v>
      </c>
      <c r="K346" s="1">
        <f t="shared" si="95"/>
        <v>18.371178079140883</v>
      </c>
      <c r="L346" s="1">
        <f t="shared" si="96"/>
        <v>-7.8817020466801893</v>
      </c>
      <c r="M346" s="1">
        <f t="shared" si="96"/>
        <v>-7.2523358073219129</v>
      </c>
    </row>
    <row r="347" spans="1:13">
      <c r="A347" s="1">
        <f t="shared" si="93"/>
        <v>9.2222222222222214</v>
      </c>
      <c r="B347" s="1">
        <f t="shared" si="94"/>
        <v>332</v>
      </c>
      <c r="C347" s="1">
        <f t="shared" si="85"/>
        <v>0.88294759285892699</v>
      </c>
      <c r="D347" s="1">
        <f t="shared" si="86"/>
        <v>-0.46947156278589081</v>
      </c>
      <c r="E347" s="1">
        <f t="shared" si="87"/>
        <v>0.84165116738926771</v>
      </c>
      <c r="F347" s="1">
        <f t="shared" si="88"/>
        <v>-0.44115896321872988</v>
      </c>
      <c r="G347" s="1">
        <f t="shared" si="89"/>
        <v>-0.31145157184393601</v>
      </c>
      <c r="H347" s="1">
        <f t="shared" si="90"/>
        <v>332.33831828751892</v>
      </c>
      <c r="I347" s="1">
        <f t="shared" si="91"/>
        <v>-0.33831828751891635</v>
      </c>
      <c r="J347" s="1">
        <f t="shared" si="92"/>
        <v>-18.146730739240638</v>
      </c>
      <c r="K347" s="1">
        <f t="shared" si="95"/>
        <v>18.146730739240638</v>
      </c>
      <c r="L347" s="1">
        <f t="shared" si="96"/>
        <v>-8.0801042364088005</v>
      </c>
      <c r="M347" s="1">
        <f t="shared" si="96"/>
        <v>-7.1424788302300044</v>
      </c>
    </row>
    <row r="348" spans="1:13">
      <c r="A348" s="1">
        <f t="shared" si="93"/>
        <v>9.25</v>
      </c>
      <c r="B348" s="1">
        <f t="shared" si="94"/>
        <v>333</v>
      </c>
      <c r="C348" s="1">
        <f t="shared" si="85"/>
        <v>0.89100652418836779</v>
      </c>
      <c r="D348" s="1">
        <f t="shared" si="86"/>
        <v>-0.45399049973954697</v>
      </c>
      <c r="E348" s="1">
        <f t="shared" si="87"/>
        <v>0.85050710396208784</v>
      </c>
      <c r="F348" s="1">
        <f t="shared" si="88"/>
        <v>-0.42661152251215917</v>
      </c>
      <c r="G348" s="1">
        <f t="shared" si="89"/>
        <v>-0.30763659562847817</v>
      </c>
      <c r="H348" s="1">
        <f t="shared" si="90"/>
        <v>333.36181007792391</v>
      </c>
      <c r="I348" s="1">
        <f t="shared" si="91"/>
        <v>-0.36181007792390574</v>
      </c>
      <c r="J348" s="1">
        <f t="shared" si="92"/>
        <v>-17.916858348888958</v>
      </c>
      <c r="K348" s="1">
        <f t="shared" si="95"/>
        <v>17.916858348888958</v>
      </c>
      <c r="L348" s="1">
        <f t="shared" si="96"/>
        <v>-8.275406052660486</v>
      </c>
      <c r="M348" s="1">
        <f t="shared" si="96"/>
        <v>-7.0308653850606788</v>
      </c>
    </row>
    <row r="349" spans="1:13">
      <c r="A349" s="1">
        <f t="shared" si="93"/>
        <v>9.2777777777777768</v>
      </c>
      <c r="B349" s="1">
        <f t="shared" si="94"/>
        <v>333.99999999999994</v>
      </c>
      <c r="C349" s="1">
        <f t="shared" si="85"/>
        <v>0.89879404629916637</v>
      </c>
      <c r="D349" s="1">
        <f t="shared" si="86"/>
        <v>-0.43837114678907863</v>
      </c>
      <c r="E349" s="1">
        <f t="shared" si="87"/>
        <v>0.8591039678319935</v>
      </c>
      <c r="F349" s="1">
        <f t="shared" si="88"/>
        <v>-0.41193413180315347</v>
      </c>
      <c r="G349" s="1">
        <f t="shared" si="89"/>
        <v>-0.30372791032584945</v>
      </c>
      <c r="H349" s="1">
        <f t="shared" si="90"/>
        <v>334.38261943500504</v>
      </c>
      <c r="I349" s="1">
        <f t="shared" si="91"/>
        <v>-0.38261943500509688</v>
      </c>
      <c r="J349" s="1">
        <f t="shared" si="92"/>
        <v>-17.681648309955737</v>
      </c>
      <c r="K349" s="1">
        <f t="shared" si="95"/>
        <v>17.681648309955737</v>
      </c>
      <c r="L349" s="1">
        <f t="shared" si="96"/>
        <v>-8.4675614015959724</v>
      </c>
      <c r="M349" s="1">
        <f t="shared" si="96"/>
        <v>-6.9175925616775089</v>
      </c>
    </row>
    <row r="350" spans="1:13">
      <c r="A350" s="1">
        <f t="shared" si="93"/>
        <v>9.3055555555555554</v>
      </c>
      <c r="B350" s="1">
        <f t="shared" si="94"/>
        <v>335</v>
      </c>
      <c r="C350" s="1">
        <f t="shared" si="85"/>
        <v>0.90630778703664971</v>
      </c>
      <c r="D350" s="1">
        <f t="shared" si="86"/>
        <v>-0.42261826174069922</v>
      </c>
      <c r="E350" s="1">
        <f t="shared" si="87"/>
        <v>0.86743914031097147</v>
      </c>
      <c r="F350" s="1">
        <f t="shared" si="88"/>
        <v>-0.39713126196710269</v>
      </c>
      <c r="G350" s="1">
        <f t="shared" si="89"/>
        <v>-0.29972670655945649</v>
      </c>
      <c r="H350" s="1">
        <f t="shared" si="90"/>
        <v>335.40073084155148</v>
      </c>
      <c r="I350" s="1">
        <f t="shared" si="91"/>
        <v>-0.40073084155147853</v>
      </c>
      <c r="J350" s="1">
        <f t="shared" si="92"/>
        <v>-17.4411892311246</v>
      </c>
      <c r="K350" s="1">
        <f t="shared" si="95"/>
        <v>17.4411892311246</v>
      </c>
      <c r="L350" s="1">
        <f t="shared" si="96"/>
        <v>-8.6565268379209215</v>
      </c>
      <c r="M350" s="1">
        <f t="shared" si="96"/>
        <v>-6.802755707698168</v>
      </c>
    </row>
    <row r="351" spans="1:13">
      <c r="A351" s="1">
        <f t="shared" si="93"/>
        <v>9.3333333333333321</v>
      </c>
      <c r="B351" s="1">
        <f t="shared" si="94"/>
        <v>335.99999999999994</v>
      </c>
      <c r="C351" s="1">
        <f t="shared" si="85"/>
        <v>0.91354545764260053</v>
      </c>
      <c r="D351" s="1">
        <f t="shared" si="86"/>
        <v>-0.40673664307580176</v>
      </c>
      <c r="E351" s="1">
        <f t="shared" si="87"/>
        <v>0.87551008242473838</v>
      </c>
      <c r="F351" s="1">
        <f t="shared" si="88"/>
        <v>-0.38220742210156278</v>
      </c>
      <c r="G351" s="1">
        <f t="shared" si="89"/>
        <v>-0.29563420313472871</v>
      </c>
      <c r="H351" s="1">
        <f t="shared" si="90"/>
        <v>336.41613239814899</v>
      </c>
      <c r="I351" s="1">
        <f t="shared" si="91"/>
        <v>-0.41613239814904546</v>
      </c>
      <c r="J351" s="1">
        <f t="shared" si="92"/>
        <v>-17.19557085580227</v>
      </c>
      <c r="K351" s="1">
        <f t="shared" si="95"/>
        <v>17.19557085580227</v>
      </c>
      <c r="L351" s="1">
        <f t="shared" si="96"/>
        <v>-8.8422615116038799</v>
      </c>
      <c r="M351" s="1">
        <f t="shared" si="96"/>
        <v>-6.6864482525865014</v>
      </c>
    </row>
    <row r="352" spans="1:13">
      <c r="A352" s="1">
        <f t="shared" si="93"/>
        <v>9.3611111111111107</v>
      </c>
      <c r="B352" s="1">
        <f t="shared" si="94"/>
        <v>337</v>
      </c>
      <c r="C352" s="1">
        <f t="shared" si="85"/>
        <v>0.92050485345243993</v>
      </c>
      <c r="D352" s="1">
        <f t="shared" si="86"/>
        <v>-0.39073112848927388</v>
      </c>
      <c r="E352" s="1">
        <f t="shared" si="87"/>
        <v>0.88331433568614248</v>
      </c>
      <c r="F352" s="1">
        <f t="shared" si="88"/>
        <v>-0.36716715815272133</v>
      </c>
      <c r="G352" s="1">
        <f t="shared" si="89"/>
        <v>-0.29145164666785217</v>
      </c>
      <c r="H352" s="1">
        <f t="shared" si="90"/>
        <v>337.42881578382816</v>
      </c>
      <c r="I352" s="1">
        <f t="shared" si="91"/>
        <v>-0.42881578382815633</v>
      </c>
      <c r="J352" s="1">
        <f t="shared" si="92"/>
        <v>-16.944883991634772</v>
      </c>
      <c r="K352" s="1">
        <f t="shared" si="95"/>
        <v>16.944883991634772</v>
      </c>
      <c r="L352" s="1">
        <f t="shared" si="96"/>
        <v>-9.0247271100299429</v>
      </c>
      <c r="M352" s="1">
        <f t="shared" si="96"/>
        <v>-6.5687615433382689</v>
      </c>
    </row>
    <row r="353" spans="1:13">
      <c r="A353" s="1">
        <f t="shared" si="93"/>
        <v>9.3888888888888875</v>
      </c>
      <c r="B353" s="1">
        <f t="shared" si="94"/>
        <v>337.99999999999994</v>
      </c>
      <c r="C353" s="1">
        <f t="shared" si="85"/>
        <v>0.92718385456678698</v>
      </c>
      <c r="D353" s="1">
        <f t="shared" si="86"/>
        <v>-0.37460659341591318</v>
      </c>
      <c r="E353" s="1">
        <f t="shared" si="87"/>
        <v>0.89084952284403829</v>
      </c>
      <c r="F353" s="1">
        <f t="shared" si="88"/>
        <v>-0.35201505153068069</v>
      </c>
      <c r="G353" s="1">
        <f t="shared" si="89"/>
        <v>-0.28718031120604604</v>
      </c>
      <c r="H353" s="1">
        <f t="shared" si="90"/>
        <v>338.43877621165632</v>
      </c>
      <c r="I353" s="1">
        <f t="shared" si="91"/>
        <v>-0.43877621165637493</v>
      </c>
      <c r="J353" s="1">
        <f t="shared" si="92"/>
        <v>-16.689220441742648</v>
      </c>
      <c r="K353" s="1">
        <f t="shared" si="95"/>
        <v>16.689220441742648</v>
      </c>
      <c r="L353" s="1">
        <f t="shared" si="96"/>
        <v>-9.2038877961164332</v>
      </c>
      <c r="M353" s="1">
        <f t="shared" si="96"/>
        <v>-6.4497846991136498</v>
      </c>
    </row>
    <row r="354" spans="1:13">
      <c r="A354" s="1">
        <f t="shared" si="93"/>
        <v>9.4166666666666661</v>
      </c>
      <c r="B354" s="1">
        <f t="shared" si="94"/>
        <v>339</v>
      </c>
      <c r="C354" s="1">
        <f t="shared" si="85"/>
        <v>0.93358042649720152</v>
      </c>
      <c r="D354" s="1">
        <f t="shared" si="86"/>
        <v>-0.35836794954530077</v>
      </c>
      <c r="E354" s="1">
        <f t="shared" si="87"/>
        <v>0.89811334860742309</v>
      </c>
      <c r="F354" s="1">
        <f t="shared" si="88"/>
        <v>-0.3367557177138959</v>
      </c>
      <c r="G354" s="1">
        <f t="shared" si="89"/>
        <v>-0.28282149783946775</v>
      </c>
      <c r="H354" s="1">
        <f t="shared" si="90"/>
        <v>339.44601237962939</v>
      </c>
      <c r="I354" s="1">
        <f t="shared" si="91"/>
        <v>-0.44601237962939422</v>
      </c>
      <c r="J354" s="1">
        <f t="shared" si="92"/>
        <v>-16.428672937782146</v>
      </c>
      <c r="K354" s="1">
        <f t="shared" si="95"/>
        <v>16.428672937782146</v>
      </c>
      <c r="L354" s="1">
        <f t="shared" si="96"/>
        <v>-9.3797101425780909</v>
      </c>
      <c r="M354" s="1">
        <f t="shared" si="96"/>
        <v>-6.3296044726196783</v>
      </c>
    </row>
    <row r="355" spans="1:13">
      <c r="A355" s="1">
        <f t="shared" si="93"/>
        <v>9.4444444444444446</v>
      </c>
      <c r="B355" s="1">
        <f t="shared" si="94"/>
        <v>340</v>
      </c>
      <c r="C355" s="1">
        <f t="shared" si="85"/>
        <v>0.93969262078590843</v>
      </c>
      <c r="D355" s="1">
        <f t="shared" si="86"/>
        <v>-0.34202014332566943</v>
      </c>
      <c r="E355" s="1">
        <f t="shared" si="87"/>
        <v>0.90510360034460269</v>
      </c>
      <c r="F355" s="1">
        <f t="shared" si="88"/>
        <v>-0.32139380484327035</v>
      </c>
      <c r="G355" s="1">
        <f t="shared" si="89"/>
        <v>-0.27837653430489462</v>
      </c>
      <c r="H355" s="1">
        <f t="shared" si="90"/>
        <v>340.45052641720963</v>
      </c>
      <c r="I355" s="1">
        <f t="shared" si="91"/>
        <v>-0.45052641720963038</v>
      </c>
      <c r="J355" s="1">
        <f t="shared" si="92"/>
        <v>-16.163335074921495</v>
      </c>
      <c r="K355" s="1">
        <f t="shared" si="95"/>
        <v>16.163335074921495</v>
      </c>
      <c r="L355" s="1">
        <f t="shared" si="96"/>
        <v>-9.5521630629834391</v>
      </c>
      <c r="M355" s="1">
        <f t="shared" si="96"/>
        <v>-6.2083051345925355</v>
      </c>
    </row>
    <row r="356" spans="1:13">
      <c r="A356" s="1">
        <f t="shared" si="93"/>
        <v>9.4722222222222214</v>
      </c>
      <c r="B356" s="1">
        <f t="shared" si="94"/>
        <v>341</v>
      </c>
      <c r="C356" s="1">
        <f t="shared" si="85"/>
        <v>0.94551857559931651</v>
      </c>
      <c r="D356" s="1">
        <f t="shared" si="86"/>
        <v>-0.3255681544571567</v>
      </c>
      <c r="E356" s="1">
        <f t="shared" si="87"/>
        <v>0.91181814875718126</v>
      </c>
      <c r="F356" s="1">
        <f t="shared" si="88"/>
        <v>-0.30593399230627699</v>
      </c>
      <c r="G356" s="1">
        <f t="shared" si="89"/>
        <v>-0.27384677458127771</v>
      </c>
      <c r="H356" s="1">
        <f t="shared" si="90"/>
        <v>341.45232382786247</v>
      </c>
      <c r="I356" s="1">
        <f t="shared" si="91"/>
        <v>-0.45232382786247172</v>
      </c>
      <c r="J356" s="1">
        <f t="shared" si="92"/>
        <v>-15.893301248817989</v>
      </c>
      <c r="K356" s="1">
        <f t="shared" si="95"/>
        <v>15.893301248817989</v>
      </c>
      <c r="L356" s="1">
        <f t="shared" si="96"/>
        <v>-9.7212177397261925</v>
      </c>
      <c r="M356" s="1">
        <f t="shared" si="96"/>
        <v>-6.0859683627391234</v>
      </c>
    </row>
    <row r="357" spans="1:13">
      <c r="A357" s="1">
        <f t="shared" si="93"/>
        <v>9.5</v>
      </c>
      <c r="B357" s="1">
        <f t="shared" si="94"/>
        <v>342</v>
      </c>
      <c r="C357" s="1">
        <f t="shared" si="85"/>
        <v>0.95105651629515353</v>
      </c>
      <c r="D357" s="1">
        <f t="shared" si="86"/>
        <v>-0.30901699437494767</v>
      </c>
      <c r="E357" s="1">
        <f t="shared" si="87"/>
        <v>0.91825494852866818</v>
      </c>
      <c r="F357" s="1">
        <f t="shared" si="88"/>
        <v>-0.29038098931157891</v>
      </c>
      <c r="G357" s="1">
        <f t="shared" si="89"/>
        <v>-0.26923359847731043</v>
      </c>
      <c r="H357" s="1">
        <f t="shared" si="90"/>
        <v>342.45141342793329</v>
      </c>
      <c r="I357" s="1">
        <f t="shared" si="91"/>
        <v>-0.45141342793328931</v>
      </c>
      <c r="J357" s="1">
        <f t="shared" si="92"/>
        <v>-15.618666594664123</v>
      </c>
      <c r="K357" s="1">
        <f t="shared" si="95"/>
        <v>15.618666594664123</v>
      </c>
      <c r="L357" s="1">
        <f t="shared" si="96"/>
        <v>-9.8868475495391763</v>
      </c>
      <c r="M357" s="1">
        <f t="shared" si="96"/>
        <v>-5.9626731532674171</v>
      </c>
    </row>
    <row r="358" spans="1:13">
      <c r="A358" s="1">
        <f t="shared" si="93"/>
        <v>9.5277777777777768</v>
      </c>
      <c r="B358" s="1">
        <f t="shared" si="94"/>
        <v>342.99999999999994</v>
      </c>
      <c r="C358" s="1">
        <f t="shared" si="85"/>
        <v>0.9563047559630351</v>
      </c>
      <c r="D358" s="1">
        <f t="shared" si="86"/>
        <v>-0.29237170472273799</v>
      </c>
      <c r="E358" s="1">
        <f t="shared" si="87"/>
        <v>0.92441203894749724</v>
      </c>
      <c r="F358" s="1">
        <f t="shared" si="88"/>
        <v>-0.27473953345455343</v>
      </c>
      <c r="G358" s="1">
        <f t="shared" si="89"/>
        <v>-0.2645384112111227</v>
      </c>
      <c r="H358" s="1">
        <f t="shared" si="90"/>
        <v>343.44780728220445</v>
      </c>
      <c r="I358" s="1">
        <f t="shared" si="91"/>
        <v>-0.44780728220450783</v>
      </c>
      <c r="J358" s="1">
        <f t="shared" si="92"/>
        <v>-15.339526928368922</v>
      </c>
      <c r="K358" s="1">
        <f t="shared" si="95"/>
        <v>15.339526928368922</v>
      </c>
      <c r="L358" s="1">
        <f t="shared" si="96"/>
        <v>-10.049027986627237</v>
      </c>
      <c r="M358" s="1">
        <f t="shared" si="96"/>
        <v>-5.8384957351701985</v>
      </c>
    </row>
    <row r="359" spans="1:13">
      <c r="A359" s="1">
        <f t="shared" si="93"/>
        <v>9.5555555555555554</v>
      </c>
      <c r="B359" s="1">
        <f t="shared" si="94"/>
        <v>344</v>
      </c>
      <c r="C359" s="1">
        <f t="shared" si="85"/>
        <v>0.96126169593831867</v>
      </c>
      <c r="D359" s="1">
        <f t="shared" si="86"/>
        <v>-0.27563735581699894</v>
      </c>
      <c r="E359" s="1">
        <f t="shared" si="87"/>
        <v>0.93028754450428308</v>
      </c>
      <c r="F359" s="1">
        <f t="shared" si="88"/>
        <v>-0.2590143892741737</v>
      </c>
      <c r="G359" s="1">
        <f t="shared" si="89"/>
        <v>-0.25976264298223817</v>
      </c>
      <c r="H359" s="1">
        <f t="shared" si="90"/>
        <v>344.44152063646197</v>
      </c>
      <c r="I359" s="1">
        <f t="shared" si="91"/>
        <v>-0.44152063646197348</v>
      </c>
      <c r="J359" s="1">
        <f t="shared" si="92"/>
        <v>-15.055978689921524</v>
      </c>
      <c r="K359" s="1">
        <f t="shared" si="95"/>
        <v>15.055978689921524</v>
      </c>
      <c r="L359" s="1">
        <f t="shared" si="96"/>
        <v>-10.207736584106343</v>
      </c>
      <c r="M359" s="1">
        <f t="shared" si="96"/>
        <v>-5.7135095092477854</v>
      </c>
    </row>
    <row r="360" spans="1:13">
      <c r="A360" s="1">
        <f t="shared" si="93"/>
        <v>9.5833333333333321</v>
      </c>
      <c r="B360" s="1">
        <f t="shared" si="94"/>
        <v>344.99999999999994</v>
      </c>
      <c r="C360" s="1">
        <f t="shared" si="85"/>
        <v>0.96592582628906809</v>
      </c>
      <c r="D360" s="1">
        <f t="shared" si="86"/>
        <v>-0.2588190451025224</v>
      </c>
      <c r="E360" s="1">
        <f t="shared" si="87"/>
        <v>0.93587967546311468</v>
      </c>
      <c r="F360" s="1">
        <f t="shared" si="88"/>
        <v>-0.24321034680169551</v>
      </c>
      <c r="G360" s="1">
        <f t="shared" si="89"/>
        <v>-0.25490774853592518</v>
      </c>
      <c r="H360" s="1">
        <f t="shared" si="90"/>
        <v>345.43257184739412</v>
      </c>
      <c r="I360" s="1">
        <f t="shared" si="91"/>
        <v>-0.43257184739417198</v>
      </c>
      <c r="J360" s="1">
        <f t="shared" si="92"/>
        <v>-14.768118888982906</v>
      </c>
      <c r="K360" s="1">
        <f t="shared" si="95"/>
        <v>14.768118888982906</v>
      </c>
      <c r="L360" s="1">
        <f t="shared" si="96"/>
        <v>-10.362952833790239</v>
      </c>
      <c r="M360" s="1">
        <f t="shared" si="96"/>
        <v>-5.5877849886202569</v>
      </c>
    </row>
    <row r="361" spans="1:13">
      <c r="A361" s="1">
        <f t="shared" si="93"/>
        <v>9.6111111111111107</v>
      </c>
      <c r="B361" s="1">
        <f t="shared" si="94"/>
        <v>346</v>
      </c>
      <c r="C361" s="1">
        <f t="shared" si="85"/>
        <v>0.97029572627599647</v>
      </c>
      <c r="D361" s="1">
        <f t="shared" si="86"/>
        <v>-0.24192189559966787</v>
      </c>
      <c r="E361" s="1">
        <f t="shared" si="87"/>
        <v>0.94118672840673068</v>
      </c>
      <c r="F361" s="1">
        <f t="shared" si="88"/>
        <v>-0.22733222010154683</v>
      </c>
      <c r="G361" s="1">
        <f t="shared" si="89"/>
        <v>-0.24997520672006024</v>
      </c>
      <c r="H361" s="1">
        <f t="shared" si="90"/>
        <v>346.42098231013534</v>
      </c>
      <c r="I361" s="1">
        <f t="shared" si="91"/>
        <v>-0.4209823101353436</v>
      </c>
      <c r="J361" s="1">
        <f t="shared" si="92"/>
        <v>-14.476045052737973</v>
      </c>
      <c r="K361" s="1">
        <f t="shared" si="95"/>
        <v>14.476045052737973</v>
      </c>
      <c r="L361" s="1">
        <f t="shared" si="96"/>
        <v>-10.514658104817592</v>
      </c>
      <c r="M361" s="1">
        <f t="shared" si="96"/>
        <v>-5.4613897569847154</v>
      </c>
    </row>
    <row r="362" spans="1:13">
      <c r="A362" s="1">
        <f t="shared" si="93"/>
        <v>9.6388888888888875</v>
      </c>
      <c r="B362" s="1">
        <f t="shared" si="94"/>
        <v>346.99999999999994</v>
      </c>
      <c r="C362" s="1">
        <f t="shared" si="85"/>
        <v>0.97437006478523491</v>
      </c>
      <c r="D362" s="1">
        <f t="shared" si="86"/>
        <v>-0.2249510543438662</v>
      </c>
      <c r="E362" s="1">
        <f t="shared" si="87"/>
        <v>0.94620708675539278</v>
      </c>
      <c r="F362" s="1">
        <f t="shared" si="88"/>
        <v>-0.21138484580494094</v>
      </c>
      <c r="G362" s="1">
        <f t="shared" si="89"/>
        <v>-0.2449665200346649</v>
      </c>
      <c r="H362" s="1">
        <f t="shared" si="90"/>
        <v>347.40677638375303</v>
      </c>
      <c r="I362" s="1">
        <f t="shared" si="91"/>
        <v>-0.40677638375308334</v>
      </c>
      <c r="J362" s="1">
        <f t="shared" si="92"/>
        <v>-14.179855176031076</v>
      </c>
      <c r="K362" s="1">
        <f t="shared" si="95"/>
        <v>14.179855176031076</v>
      </c>
      <c r="L362" s="1">
        <f t="shared" si="96"/>
        <v>-10.662835561448304</v>
      </c>
      <c r="M362" s="1">
        <f t="shared" si="96"/>
        <v>-5.3343884387056448</v>
      </c>
    </row>
    <row r="363" spans="1:13">
      <c r="A363" s="1">
        <f t="shared" si="93"/>
        <v>9.6666666666666661</v>
      </c>
      <c r="B363" s="1">
        <f t="shared" si="94"/>
        <v>348</v>
      </c>
      <c r="C363" s="1">
        <f t="shared" si="85"/>
        <v>0.97814760073380558</v>
      </c>
      <c r="D363" s="1">
        <f t="shared" si="86"/>
        <v>-0.20791169081775987</v>
      </c>
      <c r="E363" s="1">
        <f t="shared" si="87"/>
        <v>0.95093922125931585</v>
      </c>
      <c r="F363" s="1">
        <f t="shared" si="88"/>
        <v>-0.19537308163657027</v>
      </c>
      <c r="G363" s="1">
        <f t="shared" si="89"/>
        <v>-0.23988321417422259</v>
      </c>
      <c r="H363" s="1">
        <f t="shared" si="90"/>
        <v>348.38998131497101</v>
      </c>
      <c r="I363" s="1">
        <f t="shared" si="91"/>
        <v>-0.38998131497100985</v>
      </c>
      <c r="J363" s="1">
        <f t="shared" si="92"/>
        <v>-13.879647673803479</v>
      </c>
      <c r="K363" s="1">
        <f t="shared" si="95"/>
        <v>13.879647673803479</v>
      </c>
      <c r="L363" s="1">
        <f t="shared" si="96"/>
        <v>-10.807470080193482</v>
      </c>
      <c r="M363" s="1">
        <f t="shared" si="96"/>
        <v>-5.2068426748264187</v>
      </c>
    </row>
    <row r="364" spans="1:13">
      <c r="A364" s="1">
        <f t="shared" si="93"/>
        <v>9.6944444444444446</v>
      </c>
      <c r="B364" s="1">
        <f t="shared" si="94"/>
        <v>349</v>
      </c>
      <c r="C364" s="1">
        <f t="shared" si="85"/>
        <v>0.98162718344766398</v>
      </c>
      <c r="D364" s="1">
        <f t="shared" si="86"/>
        <v>-0.19080899537654467</v>
      </c>
      <c r="E364" s="1">
        <f t="shared" si="87"/>
        <v>0.95538169046448818</v>
      </c>
      <c r="F364" s="1">
        <f t="shared" si="88"/>
        <v>-0.17930180493491155</v>
      </c>
      <c r="G364" s="1">
        <f t="shared" si="89"/>
        <v>-0.23472683756294188</v>
      </c>
      <c r="H364" s="1">
        <f t="shared" si="90"/>
        <v>349.3706271604014</v>
      </c>
      <c r="I364" s="1">
        <f t="shared" si="91"/>
        <v>-0.37062716040139776</v>
      </c>
      <c r="J364" s="1">
        <f t="shared" si="92"/>
        <v>-13.575521335839214</v>
      </c>
      <c r="K364" s="1">
        <f t="shared" si="95"/>
        <v>13.575521335839214</v>
      </c>
      <c r="L364" s="1">
        <f t="shared" si="96"/>
        <v>-10.948548166713529</v>
      </c>
      <c r="M364" s="1">
        <f t="shared" si="96"/>
        <v>-5.0788111147216739</v>
      </c>
    </row>
    <row r="365" spans="1:13">
      <c r="A365" s="1">
        <f t="shared" si="93"/>
        <v>9.7222222222222214</v>
      </c>
      <c r="B365" s="1">
        <f t="shared" si="94"/>
        <v>350</v>
      </c>
      <c r="C365" s="1">
        <f t="shared" si="85"/>
        <v>0.98480775301220791</v>
      </c>
      <c r="D365" s="1">
        <f t="shared" si="86"/>
        <v>-0.17364817766693039</v>
      </c>
      <c r="E365" s="1">
        <f t="shared" si="87"/>
        <v>0.95953314115175448</v>
      </c>
      <c r="F365" s="1">
        <f t="shared" si="88"/>
        <v>-0.16317591116653488</v>
      </c>
      <c r="G365" s="1">
        <f t="shared" si="89"/>
        <v>-0.22949896088308983</v>
      </c>
      <c r="H365" s="1">
        <f t="shared" si="90"/>
        <v>350.34874670755124</v>
      </c>
      <c r="I365" s="1">
        <f t="shared" si="91"/>
        <v>-0.34874670755124271</v>
      </c>
      <c r="J365" s="1">
        <f t="shared" si="92"/>
        <v>-13.267575283820518</v>
      </c>
      <c r="K365" s="1">
        <f t="shared" si="95"/>
        <v>13.267575283820518</v>
      </c>
      <c r="L365" s="1">
        <f t="shared" si="96"/>
        <v>-11.086057872673067</v>
      </c>
      <c r="M365" s="1">
        <f t="shared" si="96"/>
        <v>-4.9503494145433535</v>
      </c>
    </row>
    <row r="366" spans="1:13">
      <c r="A366" s="1">
        <f t="shared" si="93"/>
        <v>9.75</v>
      </c>
      <c r="B366" s="1">
        <f t="shared" si="94"/>
        <v>351</v>
      </c>
      <c r="C366" s="1">
        <f t="shared" si="85"/>
        <v>0.98768834059513766</v>
      </c>
      <c r="D366" s="1">
        <f t="shared" si="86"/>
        <v>-0.15643446504023112</v>
      </c>
      <c r="E366" s="1">
        <f t="shared" si="87"/>
        <v>0.96339230874901993</v>
      </c>
      <c r="F366" s="1">
        <f t="shared" si="88"/>
        <v>-0.14700031243489636</v>
      </c>
      <c r="G366" s="1">
        <f t="shared" si="89"/>
        <v>-0.22420117659654645</v>
      </c>
      <c r="H366" s="1">
        <f t="shared" si="90"/>
        <v>351.32437539485221</v>
      </c>
      <c r="I366" s="1">
        <f t="shared" si="91"/>
        <v>-0.32437539485221123</v>
      </c>
      <c r="J366" s="1">
        <f t="shared" si="92"/>
        <v>-12.955908930686441</v>
      </c>
      <c r="K366" s="1">
        <f t="shared" si="95"/>
        <v>12.955908930686441</v>
      </c>
      <c r="L366" s="1">
        <f t="shared" si="96"/>
        <v>-11.219988712826783</v>
      </c>
      <c r="M366" s="1">
        <f t="shared" si="96"/>
        <v>-4.8215102455338013</v>
      </c>
    </row>
    <row r="367" spans="1:13">
      <c r="A367" s="1">
        <f t="shared" si="93"/>
        <v>9.7777777777777768</v>
      </c>
      <c r="B367" s="1">
        <f t="shared" si="94"/>
        <v>351.99999999999994</v>
      </c>
      <c r="C367" s="1">
        <f t="shared" si="85"/>
        <v>0.99026806874157025</v>
      </c>
      <c r="D367" s="1">
        <f t="shared" si="86"/>
        <v>-0.13917310096006677</v>
      </c>
      <c r="E367" s="1">
        <f t="shared" si="87"/>
        <v>0.9669580177164494</v>
      </c>
      <c r="F367" s="1">
        <f t="shared" si="88"/>
        <v>-0.13077993598406698</v>
      </c>
      <c r="G367" s="1">
        <f t="shared" si="89"/>
        <v>-0.21883509845972648</v>
      </c>
      <c r="H367" s="1">
        <f t="shared" si="90"/>
        <v>352.29755123094782</v>
      </c>
      <c r="I367" s="1">
        <f t="shared" si="91"/>
        <v>-0.2975512309478745</v>
      </c>
      <c r="J367" s="1">
        <f t="shared" si="92"/>
        <v>-12.640621942282481</v>
      </c>
      <c r="K367" s="1">
        <f t="shared" si="95"/>
        <v>12.640621942282481</v>
      </c>
      <c r="L367" s="1">
        <f t="shared" si="96"/>
        <v>-11.350331582542559</v>
      </c>
      <c r="M367" s="1">
        <f t="shared" si="96"/>
        <v>-4.6923433097679208</v>
      </c>
    </row>
    <row r="368" spans="1:13">
      <c r="A368" s="1">
        <f t="shared" si="93"/>
        <v>9.8055555555555554</v>
      </c>
      <c r="B368" s="1">
        <f t="shared" si="94"/>
        <v>353</v>
      </c>
      <c r="C368" s="1">
        <f t="shared" si="85"/>
        <v>0.99254615164132198</v>
      </c>
      <c r="D368" s="1">
        <f t="shared" si="86"/>
        <v>-0.12186934340514811</v>
      </c>
      <c r="E368" s="1">
        <f t="shared" si="87"/>
        <v>0.97022918190454999</v>
      </c>
      <c r="F368" s="1">
        <f t="shared" si="88"/>
        <v>-0.1145197226978415</v>
      </c>
      <c r="G368" s="1">
        <f t="shared" si="89"/>
        <v>-0.21340236103201193</v>
      </c>
      <c r="H368" s="1">
        <f t="shared" si="90"/>
        <v>353.26831471346043</v>
      </c>
      <c r="I368" s="1">
        <f t="shared" si="91"/>
        <v>-0.2683147134604269</v>
      </c>
      <c r="J368" s="1">
        <f t="shared" si="92"/>
        <v>-12.321814201280239</v>
      </c>
      <c r="K368" s="1">
        <f t="shared" si="95"/>
        <v>12.321814201280239</v>
      </c>
      <c r="L368" s="1">
        <f t="shared" si="96"/>
        <v>-11.477078676080723</v>
      </c>
      <c r="M368" s="1">
        <f t="shared" si="96"/>
        <v>-4.5628953673738977</v>
      </c>
    </row>
    <row r="369" spans="1:13">
      <c r="A369" s="1">
        <f t="shared" si="93"/>
        <v>9.8333333333333321</v>
      </c>
      <c r="B369" s="1">
        <f t="shared" si="94"/>
        <v>353.99999999999994</v>
      </c>
      <c r="C369" s="1">
        <f t="shared" si="85"/>
        <v>0.99452189536827329</v>
      </c>
      <c r="D369" s="1">
        <f t="shared" si="86"/>
        <v>-0.1045284632676543</v>
      </c>
      <c r="E369" s="1">
        <f t="shared" si="87"/>
        <v>0.97320480488502115</v>
      </c>
      <c r="F369" s="1">
        <f t="shared" si="88"/>
        <v>-9.8224625594705628E-2</v>
      </c>
      <c r="G369" s="1">
        <f t="shared" si="89"/>
        <v>-0.20790461917785219</v>
      </c>
      <c r="H369" s="1">
        <f t="shared" si="90"/>
        <v>354.23670874744221</v>
      </c>
      <c r="I369" s="1">
        <f t="shared" si="91"/>
        <v>-0.23670874744226467</v>
      </c>
      <c r="J369" s="1">
        <f t="shared" si="92"/>
        <v>-11.999585773344407</v>
      </c>
      <c r="K369" s="1">
        <f t="shared" si="95"/>
        <v>11.999585773344407</v>
      </c>
      <c r="L369" s="1">
        <f t="shared" si="96"/>
        <v>-11.600223405689938</v>
      </c>
      <c r="M369" s="1">
        <f t="shared" si="96"/>
        <v>-4.4332102659317627</v>
      </c>
    </row>
    <row r="370" spans="1:13">
      <c r="A370" s="1">
        <f t="shared" si="93"/>
        <v>9.8611111111111107</v>
      </c>
      <c r="B370" s="1">
        <f t="shared" si="94"/>
        <v>355</v>
      </c>
      <c r="C370" s="1">
        <f t="shared" si="85"/>
        <v>0.99619469809174555</v>
      </c>
      <c r="D370" s="1">
        <f t="shared" si="86"/>
        <v>-8.7155742747658319E-2</v>
      </c>
      <c r="E370" s="1">
        <f t="shared" si="87"/>
        <v>0.97588398025427792</v>
      </c>
      <c r="F370" s="1">
        <f t="shared" si="88"/>
        <v>-8.1899608319089476E-2</v>
      </c>
      <c r="G370" s="1">
        <f t="shared" si="89"/>
        <v>-0.20234354756267334</v>
      </c>
      <c r="H370" s="1">
        <f t="shared" si="90"/>
        <v>355.20277856370382</v>
      </c>
      <c r="I370" s="1">
        <f t="shared" si="91"/>
        <v>-0.20277856370381642</v>
      </c>
      <c r="J370" s="1">
        <f t="shared" si="92"/>
        <v>-11.674036875515158</v>
      </c>
      <c r="K370" s="1">
        <f t="shared" si="95"/>
        <v>11.674036875515158</v>
      </c>
      <c r="L370" s="1">
        <f t="shared" si="96"/>
        <v>-11.719760321852952</v>
      </c>
      <c r="M370" s="1">
        <f t="shared" si="96"/>
        <v>-4.3033289818685034</v>
      </c>
    </row>
    <row r="371" spans="1:13">
      <c r="A371" s="1">
        <f t="shared" si="93"/>
        <v>9.8888888888888875</v>
      </c>
      <c r="B371" s="1">
        <f t="shared" si="94"/>
        <v>355.99999999999994</v>
      </c>
      <c r="C371" s="1">
        <f t="shared" si="85"/>
        <v>0.9975640502598242</v>
      </c>
      <c r="D371" s="1">
        <f t="shared" si="86"/>
        <v>-6.9756473744126524E-2</v>
      </c>
      <c r="E371" s="1">
        <f t="shared" si="87"/>
        <v>0.97826589190954849</v>
      </c>
      <c r="F371" s="1">
        <f t="shared" si="88"/>
        <v>-6.554964362940166E-2</v>
      </c>
      <c r="G371" s="1">
        <f t="shared" si="89"/>
        <v>-0.1967208401427615</v>
      </c>
      <c r="H371" s="1">
        <f t="shared" si="90"/>
        <v>356.16657163719532</v>
      </c>
      <c r="I371" s="1">
        <f t="shared" si="91"/>
        <v>-0.16657163719537493</v>
      </c>
      <c r="J371" s="1">
        <f t="shared" si="92"/>
        <v>-11.345267846772234</v>
      </c>
      <c r="K371" s="1">
        <f t="shared" si="95"/>
        <v>11.345267846772234</v>
      </c>
      <c r="L371" s="1">
        <f t="shared" si="96"/>
        <v>-11.835685034745261</v>
      </c>
      <c r="M371" s="1">
        <f t="shared" si="96"/>
        <v>-4.1732896641231036</v>
      </c>
    </row>
    <row r="372" spans="1:13">
      <c r="A372" s="1">
        <f t="shared" si="93"/>
        <v>9.9166666666666661</v>
      </c>
      <c r="B372" s="1">
        <f t="shared" si="94"/>
        <v>357</v>
      </c>
      <c r="C372" s="1">
        <f t="shared" si="85"/>
        <v>0.99862953475457383</v>
      </c>
      <c r="D372" s="1">
        <f t="shared" si="86"/>
        <v>-5.2335956242943481E-2</v>
      </c>
      <c r="E372" s="1">
        <f t="shared" si="87"/>
        <v>0.98034981429746926</v>
      </c>
      <c r="F372" s="1">
        <f t="shared" si="88"/>
        <v>-4.9179711883268182E-2</v>
      </c>
      <c r="G372" s="1">
        <f t="shared" si="89"/>
        <v>-0.19103820964926374</v>
      </c>
      <c r="H372" s="1">
        <f t="shared" si="90"/>
        <v>357.12813760560351</v>
      </c>
      <c r="I372" s="1">
        <f t="shared" si="91"/>
        <v>-0.12813760560351284</v>
      </c>
      <c r="J372" s="1">
        <f t="shared" si="92"/>
        <v>-11.01337912074003</v>
      </c>
      <c r="K372" s="1">
        <f t="shared" si="95"/>
        <v>11.01337912074003</v>
      </c>
      <c r="L372" s="1">
        <f t="shared" si="96"/>
        <v>-11.947994137159355</v>
      </c>
      <c r="M372" s="1">
        <f t="shared" si="96"/>
        <v>-4.0431276869074111</v>
      </c>
    </row>
    <row r="373" spans="1:13">
      <c r="A373" s="1">
        <f t="shared" si="93"/>
        <v>9.9444444444444446</v>
      </c>
      <c r="B373" s="1">
        <f t="shared" si="94"/>
        <v>358</v>
      </c>
      <c r="C373" s="1">
        <f t="shared" si="85"/>
        <v>0.99939082701909576</v>
      </c>
      <c r="D373" s="1">
        <f t="shared" si="86"/>
        <v>-3.4899496702500823E-2</v>
      </c>
      <c r="E373" s="1">
        <f t="shared" si="87"/>
        <v>0.98213511263509301</v>
      </c>
      <c r="F373" s="1">
        <f t="shared" si="88"/>
        <v>-3.2794799520482171E-2</v>
      </c>
      <c r="G373" s="1">
        <f t="shared" si="89"/>
        <v>-0.18529738706647875</v>
      </c>
      <c r="H373" s="1">
        <f t="shared" si="90"/>
        <v>358.08752818831135</v>
      </c>
      <c r="I373" s="1">
        <f t="shared" si="91"/>
        <v>-8.7528188311353006E-2</v>
      </c>
      <c r="J373" s="1">
        <f t="shared" si="92"/>
        <v>-10.678471200491183</v>
      </c>
      <c r="K373" s="1">
        <f t="shared" si="95"/>
        <v>10.678471200491183</v>
      </c>
      <c r="L373" s="1">
        <f t="shared" si="96"/>
        <v>-12.056685128958499</v>
      </c>
      <c r="M373" s="1">
        <f t="shared" si="96"/>
        <v>-3.9128757047691636</v>
      </c>
    </row>
    <row r="374" spans="1:13">
      <c r="A374" s="1">
        <f t="shared" si="93"/>
        <v>9.9722222222222214</v>
      </c>
      <c r="B374" s="1">
        <f t="shared" si="94"/>
        <v>359</v>
      </c>
      <c r="C374" s="1">
        <f t="shared" si="85"/>
        <v>0.99984769515639127</v>
      </c>
      <c r="D374" s="1">
        <f t="shared" si="86"/>
        <v>-1.745240643728356E-2</v>
      </c>
      <c r="E374" s="1">
        <f t="shared" si="87"/>
        <v>0.98362124310325172</v>
      </c>
      <c r="F374" s="1">
        <f t="shared" si="88"/>
        <v>-1.6399897544071847E-2</v>
      </c>
      <c r="G374" s="1">
        <f t="shared" si="89"/>
        <v>-0.17950012110457716</v>
      </c>
      <c r="H374" s="1">
        <f t="shared" si="90"/>
        <v>359.04479710585559</v>
      </c>
      <c r="I374" s="1">
        <f t="shared" si="91"/>
        <v>-4.47971058555936E-2</v>
      </c>
      <c r="J374" s="1">
        <f t="shared" si="92"/>
        <v>-10.340644635400675</v>
      </c>
      <c r="K374" s="1">
        <f t="shared" si="95"/>
        <v>10.340644635400675</v>
      </c>
      <c r="L374" s="1">
        <f t="shared" si="96"/>
        <v>-12.161756343258268</v>
      </c>
      <c r="M374" s="1">
        <f t="shared" si="96"/>
        <v>-3.7825637147917064</v>
      </c>
    </row>
    <row r="375" spans="1:13">
      <c r="A375" s="1">
        <f t="shared" si="93"/>
        <v>10</v>
      </c>
      <c r="B375" s="1">
        <f t="shared" si="94"/>
        <v>360</v>
      </c>
      <c r="C375" s="1">
        <f t="shared" si="85"/>
        <v>1</v>
      </c>
      <c r="D375" s="1">
        <f t="shared" si="86"/>
        <v>-2.4492935982947064E-16</v>
      </c>
      <c r="E375" s="1">
        <f t="shared" si="87"/>
        <v>0.98480775301220802</v>
      </c>
      <c r="F375" s="1">
        <f t="shared" si="88"/>
        <v>-2.3015831204557005E-16</v>
      </c>
      <c r="G375" s="1">
        <f t="shared" si="89"/>
        <v>-0.17364817766693041</v>
      </c>
      <c r="H375" s="1">
        <f t="shared" si="90"/>
        <v>360</v>
      </c>
      <c r="I375" s="1">
        <f t="shared" si="91"/>
        <v>0</v>
      </c>
      <c r="J375" s="1">
        <f t="shared" si="92"/>
        <v>-10.000000000000345</v>
      </c>
      <c r="K375" s="1">
        <f t="shared" si="95"/>
        <v>10.000000000000345</v>
      </c>
      <c r="L375" s="1">
        <f t="shared" si="96"/>
        <v>-12.263206874411907</v>
      </c>
      <c r="M375" s="1">
        <f t="shared" si="96"/>
        <v>-3.6522191215309761</v>
      </c>
    </row>
  </sheetData>
  <mergeCells count="8">
    <mergeCell ref="C13:D13"/>
    <mergeCell ref="E13:H13"/>
    <mergeCell ref="F1:G1"/>
    <mergeCell ref="F4:G4"/>
    <mergeCell ref="F2:G2"/>
    <mergeCell ref="F3:G3"/>
    <mergeCell ref="F5:G5"/>
    <mergeCell ref="F6:G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A512-F213-9747-BA0A-C1D8A742099A}">
  <dimension ref="A1:K27"/>
  <sheetViews>
    <sheetView tabSelected="1" zoomScale="80" zoomScaleNormal="80" workbookViewId="0">
      <selection activeCell="E25" sqref="E25:E27"/>
    </sheetView>
  </sheetViews>
  <sheetFormatPr baseColWidth="10" defaultRowHeight="20"/>
  <cols>
    <col min="1" max="2" width="12.7109375" bestFit="1" customWidth="1"/>
    <col min="3" max="3" width="12.7109375" style="2" bestFit="1" customWidth="1"/>
    <col min="4" max="4" width="5.7109375" style="2" bestFit="1" customWidth="1"/>
    <col min="5" max="5" width="13.5703125" bestFit="1" customWidth="1"/>
    <col min="6" max="6" width="12.7109375" bestFit="1" customWidth="1"/>
    <col min="7" max="7" width="13.85546875" bestFit="1" customWidth="1"/>
    <col min="8" max="8" width="3" bestFit="1" customWidth="1"/>
    <col min="9" max="9" width="13.140625" bestFit="1" customWidth="1"/>
    <col min="10" max="10" width="12.7109375" bestFit="1" customWidth="1"/>
    <col min="11" max="11" width="13.5703125" bestFit="1" customWidth="1"/>
    <col min="17" max="17" width="11.28515625" customWidth="1"/>
  </cols>
  <sheetData>
    <row r="1" spans="1:11" s="2" customFormat="1">
      <c r="A1" s="3" t="s">
        <v>1</v>
      </c>
      <c r="B1" s="3" t="s">
        <v>39</v>
      </c>
      <c r="C1" s="3" t="s">
        <v>2</v>
      </c>
      <c r="D1" s="3" t="s">
        <v>3</v>
      </c>
    </row>
    <row r="2" spans="1:11">
      <c r="A2" s="1" t="s">
        <v>19</v>
      </c>
      <c r="B2" s="1" t="s">
        <v>22</v>
      </c>
      <c r="C2" s="1" t="s">
        <v>8</v>
      </c>
      <c r="D2" s="4">
        <v>0</v>
      </c>
    </row>
    <row r="3" spans="1:11">
      <c r="A3" s="1" t="s">
        <v>20</v>
      </c>
      <c r="B3" s="1" t="s">
        <v>23</v>
      </c>
      <c r="C3" s="1" t="s">
        <v>8</v>
      </c>
      <c r="D3" s="4">
        <v>10</v>
      </c>
    </row>
    <row r="4" spans="1:11">
      <c r="A4" s="1" t="s">
        <v>21</v>
      </c>
      <c r="B4" s="1" t="s">
        <v>24</v>
      </c>
      <c r="C4" s="1" t="s">
        <v>8</v>
      </c>
      <c r="D4" s="4">
        <v>20</v>
      </c>
    </row>
    <row r="5" spans="1:11">
      <c r="B5" s="2"/>
    </row>
    <row r="6" spans="1:11" ht="43" thickBot="1">
      <c r="A6" s="3" t="s">
        <v>32</v>
      </c>
      <c r="B6" s="3" t="s">
        <v>37</v>
      </c>
      <c r="C6" s="3" t="s">
        <v>36</v>
      </c>
      <c r="D6" s="6" t="s">
        <v>78</v>
      </c>
      <c r="E6" s="3" t="s">
        <v>36</v>
      </c>
      <c r="F6" s="3" t="s">
        <v>38</v>
      </c>
      <c r="G6" s="6" t="s">
        <v>64</v>
      </c>
    </row>
    <row r="7" spans="1:11" ht="21" thickBot="1">
      <c r="A7" s="4">
        <v>135.43854859999999</v>
      </c>
      <c r="B7" s="1" t="s">
        <v>29</v>
      </c>
      <c r="C7" s="1">
        <f>COS(PI()/180*$A$7)</f>
        <v>-0.7124982933710301</v>
      </c>
      <c r="D7" s="1" t="s">
        <v>27</v>
      </c>
      <c r="E7" s="1" cm="1">
        <f t="array" ref="E7:E9">MMULT(E21:G23,C7:C9)</f>
        <v>-0.66000060958844564</v>
      </c>
      <c r="F7" s="9">
        <f>SQRT(E7^2+E8^2)</f>
        <v>0.9329273412292548</v>
      </c>
      <c r="G7" s="11">
        <f>SIGN(E9)*180/PI()*ACOS(F7)</f>
        <v>21.104168484309223</v>
      </c>
    </row>
    <row r="8" spans="1:11">
      <c r="A8" s="5" t="s">
        <v>33</v>
      </c>
      <c r="B8" s="1" t="s">
        <v>30</v>
      </c>
      <c r="C8" s="1">
        <f>SIN(PI()/180*$A$7)</f>
        <v>0.70167384299499824</v>
      </c>
      <c r="D8" s="1" t="s">
        <v>26</v>
      </c>
      <c r="E8" s="1">
        <v>0.65935773246088991</v>
      </c>
      <c r="F8" s="5" t="s">
        <v>33</v>
      </c>
      <c r="G8" s="10" t="s">
        <v>33</v>
      </c>
    </row>
    <row r="9" spans="1:11">
      <c r="A9" s="5" t="s">
        <v>33</v>
      </c>
      <c r="B9" s="1" t="s">
        <v>31</v>
      </c>
      <c r="C9" s="1">
        <v>0</v>
      </c>
      <c r="D9" s="1" t="s">
        <v>25</v>
      </c>
      <c r="E9" s="1">
        <v>0.36006468305974348</v>
      </c>
      <c r="F9" s="5" t="s">
        <v>33</v>
      </c>
      <c r="G9" s="5" t="s">
        <v>33</v>
      </c>
    </row>
    <row r="10" spans="1:11">
      <c r="B10" s="2"/>
    </row>
    <row r="11" spans="1:11">
      <c r="A11" s="20" t="s">
        <v>57</v>
      </c>
      <c r="B11" s="20"/>
      <c r="C11" s="20"/>
      <c r="E11" s="20" t="s">
        <v>56</v>
      </c>
      <c r="F11" s="20"/>
      <c r="G11" s="20"/>
      <c r="H11" s="2"/>
      <c r="I11" s="20" t="s">
        <v>58</v>
      </c>
      <c r="J11" s="20"/>
      <c r="K11" s="20"/>
    </row>
    <row r="12" spans="1:11">
      <c r="A12" s="1" t="s">
        <v>47</v>
      </c>
      <c r="B12" s="8" t="s">
        <v>48</v>
      </c>
      <c r="C12" s="5">
        <v>0</v>
      </c>
      <c r="E12" s="1" t="s">
        <v>50</v>
      </c>
      <c r="F12" s="5">
        <v>0</v>
      </c>
      <c r="G12" s="1" t="s">
        <v>51</v>
      </c>
      <c r="I12" s="5">
        <v>1</v>
      </c>
      <c r="J12" s="5">
        <v>0</v>
      </c>
      <c r="K12" s="5">
        <v>0</v>
      </c>
    </row>
    <row r="13" spans="1:11">
      <c r="A13" s="8" t="s">
        <v>49</v>
      </c>
      <c r="B13" s="1" t="s">
        <v>47</v>
      </c>
      <c r="C13" s="5">
        <v>0</v>
      </c>
      <c r="E13" s="5">
        <v>0</v>
      </c>
      <c r="F13" s="5">
        <v>1</v>
      </c>
      <c r="G13" s="5">
        <v>0</v>
      </c>
      <c r="I13" s="5">
        <v>0</v>
      </c>
      <c r="J13" s="1" t="s">
        <v>53</v>
      </c>
      <c r="K13" s="8" t="s">
        <v>55</v>
      </c>
    </row>
    <row r="14" spans="1:11">
      <c r="A14" s="5">
        <v>0</v>
      </c>
      <c r="B14" s="5">
        <v>0</v>
      </c>
      <c r="C14" s="5">
        <v>1</v>
      </c>
      <c r="E14" s="8" t="s">
        <v>52</v>
      </c>
      <c r="F14" s="5">
        <v>0</v>
      </c>
      <c r="G14" s="1" t="s">
        <v>50</v>
      </c>
      <c r="I14" s="5">
        <v>0</v>
      </c>
      <c r="J14" s="1" t="s">
        <v>54</v>
      </c>
      <c r="K14" s="1" t="s">
        <v>53</v>
      </c>
    </row>
    <row r="15" spans="1:11">
      <c r="A15" s="20" t="s">
        <v>57</v>
      </c>
      <c r="B15" s="20"/>
      <c r="C15" s="20"/>
      <c r="E15" s="20" t="s">
        <v>56</v>
      </c>
      <c r="F15" s="20"/>
      <c r="G15" s="20"/>
      <c r="H15" s="2"/>
      <c r="I15" s="20" t="s">
        <v>58</v>
      </c>
      <c r="J15" s="20"/>
      <c r="K15" s="20"/>
    </row>
    <row r="16" spans="1:11">
      <c r="A16" s="1">
        <f>COS($D$2/180*PI())</f>
        <v>1</v>
      </c>
      <c r="B16" s="1">
        <f>-SIN($D$2/180*PI())</f>
        <v>0</v>
      </c>
      <c r="C16" s="5">
        <v>0</v>
      </c>
      <c r="E16" s="1">
        <f>COS($D$3/180*PI())</f>
        <v>0.98480775301220802</v>
      </c>
      <c r="F16" s="5">
        <v>0</v>
      </c>
      <c r="G16" s="1">
        <f>SIN($D$3/180*PI())</f>
        <v>0.17364817766693033</v>
      </c>
      <c r="H16" s="2"/>
      <c r="I16" s="5">
        <v>1</v>
      </c>
      <c r="J16" s="5">
        <v>0</v>
      </c>
      <c r="K16" s="5">
        <v>0</v>
      </c>
    </row>
    <row r="17" spans="1:11">
      <c r="A17" s="1">
        <f>SIN($D$2/180*PI())</f>
        <v>0</v>
      </c>
      <c r="B17" s="1">
        <f>COS($D$2/180*PI())</f>
        <v>1</v>
      </c>
      <c r="C17" s="5">
        <v>0</v>
      </c>
      <c r="D17" s="2" t="s">
        <v>9</v>
      </c>
      <c r="E17" s="5">
        <v>0</v>
      </c>
      <c r="F17" s="5">
        <v>1</v>
      </c>
      <c r="G17" s="5">
        <v>0</v>
      </c>
      <c r="H17" s="2" t="s">
        <v>9</v>
      </c>
      <c r="I17" s="5">
        <v>0</v>
      </c>
      <c r="J17" s="1">
        <f>COS($D$4/180*PI())</f>
        <v>0.93969262078590843</v>
      </c>
      <c r="K17" s="1">
        <f>-SIN($D$4/180*PI())</f>
        <v>-0.34202014332566871</v>
      </c>
    </row>
    <row r="18" spans="1:11">
      <c r="A18" s="5">
        <v>0</v>
      </c>
      <c r="B18" s="5">
        <v>0</v>
      </c>
      <c r="C18" s="5">
        <v>1</v>
      </c>
      <c r="E18" s="1">
        <f>-SIN($D$3/180*PI())</f>
        <v>-0.17364817766693033</v>
      </c>
      <c r="F18" s="5">
        <v>0</v>
      </c>
      <c r="G18" s="1">
        <f>COS($D$3/180*PI())</f>
        <v>0.98480775301220802</v>
      </c>
      <c r="H18" s="2"/>
      <c r="I18" s="5">
        <v>0</v>
      </c>
      <c r="J18" s="1">
        <f>SIN($D$4/180*PI())</f>
        <v>0.34202014332566871</v>
      </c>
      <c r="K18" s="1">
        <f>COS($D$4/180*PI())</f>
        <v>0.93969262078590843</v>
      </c>
    </row>
    <row r="19" spans="1:11">
      <c r="A19" s="2"/>
      <c r="B19" s="2"/>
      <c r="E19" s="2"/>
      <c r="F19" s="2"/>
      <c r="G19" s="2"/>
      <c r="H19" s="2"/>
      <c r="I19" s="2"/>
      <c r="J19" s="2"/>
      <c r="K19" s="2"/>
    </row>
    <row r="20" spans="1:11">
      <c r="A20" s="20" t="s">
        <v>34</v>
      </c>
      <c r="B20" s="20"/>
      <c r="C20" s="20"/>
      <c r="E20" s="20" t="s">
        <v>35</v>
      </c>
      <c r="F20" s="20"/>
      <c r="G20" s="20"/>
      <c r="H20" s="2"/>
      <c r="I20" s="20" t="s">
        <v>77</v>
      </c>
      <c r="J20" s="20"/>
      <c r="K20" s="20"/>
    </row>
    <row r="21" spans="1:11">
      <c r="A21" s="1" cm="1">
        <f t="array" ref="A21:C23">MMULT(E16:G18,I16:K18)</f>
        <v>0.98480775301220802</v>
      </c>
      <c r="B21" s="1">
        <v>5.9391174613884698E-2</v>
      </c>
      <c r="C21" s="1">
        <v>0.16317591116653482</v>
      </c>
      <c r="E21" s="1" cm="1">
        <f t="array" ref="E21:G23">MMULT(A16:C18,A21:C23)</f>
        <v>0.98480775301220802</v>
      </c>
      <c r="F21" s="1">
        <v>5.9391174613884698E-2</v>
      </c>
      <c r="G21" s="1">
        <v>0.16317591116653482</v>
      </c>
      <c r="H21" s="2"/>
      <c r="I21" s="1" t="s">
        <v>67</v>
      </c>
      <c r="J21" s="1">
        <f>((E21^2+E22^2)-(F21^2+F22^2))/2</f>
        <v>4.1648388605724063E-2</v>
      </c>
      <c r="K21" s="1"/>
    </row>
    <row r="22" spans="1:11">
      <c r="A22" s="1">
        <v>0</v>
      </c>
      <c r="B22" s="1">
        <v>0.93969262078590843</v>
      </c>
      <c r="C22" s="1">
        <v>-0.34202014332566871</v>
      </c>
      <c r="D22" s="2" t="s">
        <v>28</v>
      </c>
      <c r="E22" s="1">
        <v>0</v>
      </c>
      <c r="F22" s="1">
        <v>0.93969262078590843</v>
      </c>
      <c r="G22" s="1">
        <v>-0.34202014332566871</v>
      </c>
      <c r="H22" s="2"/>
      <c r="I22" s="1" t="s">
        <v>68</v>
      </c>
      <c r="J22" s="1">
        <f>E21*F21+E22*F22</f>
        <v>5.8488889220255483E-2</v>
      </c>
      <c r="K22" s="1"/>
    </row>
    <row r="23" spans="1:11">
      <c r="A23" s="1">
        <v>-0.17364817766693033</v>
      </c>
      <c r="B23" s="1">
        <v>0.33682408883346515</v>
      </c>
      <c r="C23" s="1">
        <v>0.92541657839832336</v>
      </c>
      <c r="E23" s="1">
        <v>-0.17364817766693033</v>
      </c>
      <c r="F23" s="1">
        <v>0.33682408883346515</v>
      </c>
      <c r="G23" s="1">
        <v>0.92541657839832336</v>
      </c>
      <c r="H23" s="2"/>
      <c r="I23" s="1" t="s">
        <v>69</v>
      </c>
      <c r="J23" s="1">
        <f>ATAN2(J21,J22)*180/PI()</f>
        <v>54.546339113607353</v>
      </c>
      <c r="K23" s="1" t="s">
        <v>76</v>
      </c>
    </row>
    <row r="24" spans="1:11">
      <c r="I24" s="1" t="s">
        <v>71</v>
      </c>
      <c r="J24" s="1">
        <f>J23/2+90</f>
        <v>117.27316955680368</v>
      </c>
      <c r="K24" s="12" t="s">
        <v>73</v>
      </c>
    </row>
    <row r="25" spans="1:11">
      <c r="I25" s="1" t="s">
        <v>72</v>
      </c>
      <c r="J25" s="1">
        <f>J23/2</f>
        <v>27.273169556803676</v>
      </c>
      <c r="K25" s="12" t="s">
        <v>70</v>
      </c>
    </row>
    <row r="26" spans="1:11">
      <c r="I26" s="1" t="s">
        <v>74</v>
      </c>
      <c r="J26" s="12">
        <f>ACOS(SQRT(($E$21*COS(J24/180*PI())+$F$21*SIN(J24/180*PI()))^2+($E$22*COS(J24/180*PI())+$F$22*SIN(J24/180*PI()))^2))*180/PI()*SIGN($E$23*COS(J24/180*PI())+$F$23*SIN(J24/180*PI()))</f>
        <v>22.2687444952969</v>
      </c>
      <c r="K26" s="12"/>
    </row>
    <row r="27" spans="1:11">
      <c r="I27" s="1" t="s">
        <v>75</v>
      </c>
      <c r="J27" s="12">
        <f>ACOS(SQRT(($E$21*COS(J25/180*PI())+$F$21*SIN(J25/180*PI()))^2+($E$22*COS(J25/180*PI())+$F$22*SIN(J25/180*PI()))^2))*180/PI()*SIGN($E$23*COS(J25/180*PI())+$F$23*SIN(J25/180*PI()))</f>
        <v>0</v>
      </c>
      <c r="K27" s="12"/>
    </row>
  </sheetData>
  <mergeCells count="9">
    <mergeCell ref="A20:C20"/>
    <mergeCell ref="E20:G20"/>
    <mergeCell ref="A11:C11"/>
    <mergeCell ref="E11:G11"/>
    <mergeCell ref="I11:K11"/>
    <mergeCell ref="A15:C15"/>
    <mergeCell ref="E15:G15"/>
    <mergeCell ref="I15:K15"/>
    <mergeCell ref="I20:K20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75F9-2C89-EF43-B43F-9FE80FC4452C}">
  <dimension ref="J22:J23"/>
  <sheetViews>
    <sheetView zoomScale="80" zoomScaleNormal="80" workbookViewId="0">
      <selection activeCell="J26" sqref="J26"/>
    </sheetView>
  </sheetViews>
  <sheetFormatPr baseColWidth="10" defaultRowHeight="20"/>
  <sheetData>
    <row r="22" spans="10:10" ht="27">
      <c r="J22" s="7" t="s">
        <v>65</v>
      </c>
    </row>
    <row r="23" spans="10:10" ht="27">
      <c r="J23" s="7" t="s">
        <v>66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AZ回転</vt:lpstr>
      <vt:lpstr>座標変換</vt:lpstr>
      <vt:lpstr>座標系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一裕 向井</dc:creator>
  <cp:lastModifiedBy>一裕 向井</cp:lastModifiedBy>
  <dcterms:created xsi:type="dcterms:W3CDTF">2025-04-26T03:53:10Z</dcterms:created>
  <dcterms:modified xsi:type="dcterms:W3CDTF">2025-04-29T08:35:35Z</dcterms:modified>
</cp:coreProperties>
</file>