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ukaikazuhiro/Desktop/AZEL/"/>
    </mc:Choice>
  </mc:AlternateContent>
  <xr:revisionPtr revIDLastSave="0" documentId="13_ncr:1_{2C2A9A0E-D65D-F446-87FA-0F4676F4073B}" xr6:coauthVersionLast="47" xr6:coauthVersionMax="47" xr10:uidLastSave="{00000000-0000-0000-0000-000000000000}"/>
  <bookViews>
    <workbookView xWindow="500" yWindow="500" windowWidth="21960" windowHeight="14060" xr2:uid="{95FEE7B9-249C-844E-8343-7039F2614C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" l="1"/>
  <c r="A22" i="1"/>
  <c r="A23" i="1"/>
  <c r="A24" i="1"/>
  <c r="A20" i="1"/>
  <c r="A13" i="1"/>
  <c r="A14" i="1"/>
  <c r="A15" i="1"/>
  <c r="A16" i="1"/>
  <c r="A17" i="1"/>
  <c r="A12" i="1"/>
  <c r="A8" i="1"/>
  <c r="D5" i="1"/>
  <c r="A5" i="1"/>
  <c r="A7" i="1"/>
  <c r="A9" i="1"/>
  <c r="D6" i="1"/>
  <c r="D3" i="1"/>
  <c r="A3" i="1"/>
  <c r="A4" i="1"/>
  <c r="A6" i="1"/>
  <c r="A2" i="1"/>
  <c r="D7" i="1" l="1"/>
  <c r="D9" i="1" s="1"/>
  <c r="D13" i="1"/>
  <c r="D15" i="1" s="1"/>
  <c r="D17" i="1" s="1"/>
  <c r="D8" i="1" l="1"/>
  <c r="D20" i="1" s="1"/>
  <c r="D16" i="1"/>
  <c r="D14" i="1"/>
  <c r="D22" i="1" l="1"/>
  <c r="D23" i="1"/>
  <c r="D24" i="1" s="1"/>
</calcChain>
</file>

<file path=xl/sharedStrings.xml><?xml version="1.0" encoding="utf-8"?>
<sst xmlns="http://schemas.openxmlformats.org/spreadsheetml/2006/main" count="61" uniqueCount="37">
  <si>
    <t>No</t>
    <phoneticPr fontId="1"/>
  </si>
  <si>
    <t>項目</t>
    <rPh sb="0" eb="2">
      <t>コウモク</t>
    </rPh>
    <phoneticPr fontId="1"/>
  </si>
  <si>
    <t>単位</t>
    <rPh sb="0" eb="2">
      <t>タンイ</t>
    </rPh>
    <phoneticPr fontId="1"/>
  </si>
  <si>
    <t>数値</t>
    <rPh sb="0" eb="2">
      <t>スウチ</t>
    </rPh>
    <phoneticPr fontId="1"/>
  </si>
  <si>
    <t>説明</t>
    <rPh sb="0" eb="2">
      <t>セツメイ</t>
    </rPh>
    <phoneticPr fontId="1"/>
  </si>
  <si>
    <t>備考</t>
    <rPh sb="0" eb="2">
      <t>ビコウ</t>
    </rPh>
    <phoneticPr fontId="1"/>
  </si>
  <si>
    <t>deg</t>
    <phoneticPr fontId="1"/>
  </si>
  <si>
    <t>rpm</t>
    <phoneticPr fontId="1"/>
  </si>
  <si>
    <t>rad</t>
    <phoneticPr fontId="1"/>
  </si>
  <si>
    <t>rad/s</t>
    <phoneticPr fontId="1"/>
  </si>
  <si>
    <t>(rad換算)</t>
    <rPh sb="4" eb="6">
      <t>カンサn</t>
    </rPh>
    <phoneticPr fontId="1"/>
  </si>
  <si>
    <t>s</t>
    <phoneticPr fontId="1"/>
  </si>
  <si>
    <t>設定角度/回転速度(=加速時間)</t>
    <rPh sb="0" eb="2">
      <t>セッテイ</t>
    </rPh>
    <rPh sb="2" eb="4">
      <t>カクド</t>
    </rPh>
    <rPh sb="5" eb="7">
      <t>カイテ</t>
    </rPh>
    <rPh sb="7" eb="9">
      <t xml:space="preserve">ソクド </t>
    </rPh>
    <rPh sb="11" eb="13">
      <t>カソク</t>
    </rPh>
    <rPh sb="13" eb="15">
      <t>j</t>
    </rPh>
    <phoneticPr fontId="1"/>
  </si>
  <si>
    <t>rad/s^2</t>
    <phoneticPr fontId="1"/>
  </si>
  <si>
    <t>回転速度/回転時間</t>
    <rPh sb="0" eb="4">
      <t>カイテ</t>
    </rPh>
    <rPh sb="5" eb="9">
      <t>カイテ</t>
    </rPh>
    <phoneticPr fontId="1"/>
  </si>
  <si>
    <t>セクタスキャン加速時間</t>
    <rPh sb="7" eb="9">
      <t>カソク</t>
    </rPh>
    <rPh sb="9" eb="11">
      <t>ジカn</t>
    </rPh>
    <phoneticPr fontId="1"/>
  </si>
  <si>
    <t>セクタスキャン回転速度</t>
    <rPh sb="7" eb="8">
      <t>カイテ</t>
    </rPh>
    <phoneticPr fontId="1"/>
  </si>
  <si>
    <t>セクタスキャン一定速度期間の角度</t>
    <rPh sb="7" eb="9">
      <t>イッテ</t>
    </rPh>
    <rPh sb="9" eb="11">
      <t>ソクド</t>
    </rPh>
    <rPh sb="11" eb="13">
      <t>キカn</t>
    </rPh>
    <rPh sb="14" eb="16">
      <t>カクド</t>
    </rPh>
    <phoneticPr fontId="1"/>
  </si>
  <si>
    <t>セクタスキャン加速期間の角度</t>
    <rPh sb="7" eb="9">
      <t>カソク</t>
    </rPh>
    <rPh sb="9" eb="11">
      <t>キカn</t>
    </rPh>
    <rPh sb="12" eb="14">
      <t xml:space="preserve">カクド </t>
    </rPh>
    <phoneticPr fontId="1"/>
  </si>
  <si>
    <t>セクタスキャン減速期間の角度</t>
    <rPh sb="7" eb="9">
      <t>ゲンソク</t>
    </rPh>
    <rPh sb="9" eb="11">
      <t>キカn</t>
    </rPh>
    <rPh sb="12" eb="14">
      <t>カクド</t>
    </rPh>
    <phoneticPr fontId="1"/>
  </si>
  <si>
    <t>セクタスキャン角加速度</t>
    <rPh sb="7" eb="11">
      <t>カクカソク</t>
    </rPh>
    <phoneticPr fontId="1"/>
  </si>
  <si>
    <t>速度は三角波パターン</t>
    <rPh sb="0" eb="2">
      <t>ソクド</t>
    </rPh>
    <rPh sb="3" eb="5">
      <t>サンカ</t>
    </rPh>
    <rPh sb="5" eb="6">
      <t>🦷</t>
    </rPh>
    <phoneticPr fontId="1"/>
  </si>
  <si>
    <t>最低限必要な角加速度</t>
    <rPh sb="0" eb="3">
      <t>サイテイ</t>
    </rPh>
    <rPh sb="3" eb="5">
      <t>ヒツヨウ</t>
    </rPh>
    <rPh sb="6" eb="10">
      <t>カクカ</t>
    </rPh>
    <phoneticPr fontId="1"/>
  </si>
  <si>
    <t>セクタスキャン加速時間を先に設定する場合</t>
    <rPh sb="7" eb="8">
      <t>カソク</t>
    </rPh>
    <rPh sb="12" eb="13">
      <t>サキ</t>
    </rPh>
    <rPh sb="14" eb="16">
      <t>セッテイ</t>
    </rPh>
    <rPh sb="18" eb="20">
      <t>バアイ</t>
    </rPh>
    <phoneticPr fontId="1"/>
  </si>
  <si>
    <t>セクタスキャン設定角度(deg)</t>
    <rPh sb="7" eb="9">
      <t>セッテイ</t>
    </rPh>
    <rPh sb="9" eb="11">
      <t>カクド</t>
    </rPh>
    <phoneticPr fontId="1"/>
  </si>
  <si>
    <t>セクタスキャン回転速度(rpm)</t>
    <rPh sb="3" eb="5">
      <t>スキャン</t>
    </rPh>
    <rPh sb="7" eb="11">
      <t>カイテンソクド</t>
    </rPh>
    <phoneticPr fontId="1"/>
  </si>
  <si>
    <t>(deg換算)</t>
    <rPh sb="4" eb="6">
      <t>カンザn</t>
    </rPh>
    <phoneticPr fontId="1"/>
  </si>
  <si>
    <t>deg/s</t>
    <phoneticPr fontId="1"/>
  </si>
  <si>
    <t>角加速度(deg)</t>
    <rPh sb="0" eb="4">
      <t>カクカ</t>
    </rPh>
    <phoneticPr fontId="1"/>
  </si>
  <si>
    <t>deg/s^2</t>
    <phoneticPr fontId="1"/>
  </si>
  <si>
    <t>30rpm=180deg/s=πrad/s</t>
    <phoneticPr fontId="1"/>
  </si>
  <si>
    <t>角加速度</t>
    <rPh sb="0" eb="4">
      <t>カクカソ</t>
    </rPh>
    <phoneticPr fontId="1"/>
  </si>
  <si>
    <t>目標角速度</t>
    <rPh sb="0" eb="2">
      <t>モク</t>
    </rPh>
    <rPh sb="2" eb="5">
      <t>カク</t>
    </rPh>
    <phoneticPr fontId="1"/>
  </si>
  <si>
    <t>加速時間</t>
    <rPh sb="0" eb="4">
      <t>カソク</t>
    </rPh>
    <phoneticPr fontId="1"/>
  </si>
  <si>
    <t>目標角速度に到達するまでの角度</t>
    <rPh sb="0" eb="1">
      <t xml:space="preserve">モクヒョウ </t>
    </rPh>
    <rPh sb="2" eb="3">
      <t>カク</t>
    </rPh>
    <rPh sb="6" eb="8">
      <t>トウタテゥ</t>
    </rPh>
    <rPh sb="13" eb="15">
      <t>カク</t>
    </rPh>
    <phoneticPr fontId="1"/>
  </si>
  <si>
    <t>回転</t>
    <rPh sb="0" eb="2">
      <t>カイテn</t>
    </rPh>
    <phoneticPr fontId="1"/>
  </si>
  <si>
    <t>目標角速度に到達するまでの回転数</t>
    <rPh sb="0" eb="1">
      <t xml:space="preserve">モクヒョウ </t>
    </rPh>
    <rPh sb="2" eb="3">
      <t>カク</t>
    </rPh>
    <rPh sb="6" eb="8">
      <t>トウタテゥ</t>
    </rPh>
    <rPh sb="13" eb="16">
      <t>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</si>
</sst>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EAF56-11D6-994A-81F5-E42AB75F55C6}">
  <dimension ref="A1:F24"/>
  <sheetViews>
    <sheetView tabSelected="1" zoomScale="90" zoomScaleNormal="90" workbookViewId="0">
      <selection activeCell="D16" sqref="D16"/>
    </sheetView>
  </sheetViews>
  <sheetFormatPr baseColWidth="10" defaultRowHeight="20"/>
  <cols>
    <col min="1" max="1" width="4" style="1" bestFit="1" customWidth="1"/>
    <col min="2" max="2" width="38.42578125" bestFit="1" customWidth="1"/>
    <col min="3" max="3" width="7.85546875" style="1" bestFit="1" customWidth="1"/>
    <col min="4" max="4" width="12.7109375" style="1" bestFit="1" customWidth="1"/>
    <col min="5" max="5" width="27" bestFit="1" customWidth="1"/>
    <col min="6" max="6" width="19.5703125" bestFit="1" customWidth="1"/>
  </cols>
  <sheetData>
    <row r="1" spans="1:6" ht="21" thickBo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>
      <c r="A2" s="4">
        <f>ROW()-1</f>
        <v>1</v>
      </c>
      <c r="B2" s="5" t="s">
        <v>24</v>
      </c>
      <c r="C2" s="4" t="s">
        <v>6</v>
      </c>
      <c r="D2" s="4">
        <v>60</v>
      </c>
      <c r="E2" s="5"/>
      <c r="F2" s="5"/>
    </row>
    <row r="3" spans="1:6">
      <c r="A3" s="2">
        <f t="shared" ref="A3:A9" si="0">ROW()-1</f>
        <v>2</v>
      </c>
      <c r="B3" s="3" t="s">
        <v>10</v>
      </c>
      <c r="C3" s="2" t="s">
        <v>8</v>
      </c>
      <c r="D3" s="2">
        <f>D2*PI()/180</f>
        <v>1.0471975511965976</v>
      </c>
      <c r="E3" s="3"/>
      <c r="F3" s="3"/>
    </row>
    <row r="4" spans="1:6">
      <c r="A4" s="2">
        <f t="shared" si="0"/>
        <v>3</v>
      </c>
      <c r="B4" s="3" t="s">
        <v>25</v>
      </c>
      <c r="C4" s="2" t="s">
        <v>7</v>
      </c>
      <c r="D4" s="2">
        <v>6</v>
      </c>
      <c r="E4" s="3"/>
      <c r="F4" s="3"/>
    </row>
    <row r="5" spans="1:6">
      <c r="A5" s="2">
        <f t="shared" si="0"/>
        <v>4</v>
      </c>
      <c r="B5" s="3" t="s">
        <v>26</v>
      </c>
      <c r="C5" s="2" t="s">
        <v>27</v>
      </c>
      <c r="D5" s="2">
        <f>D4*360/60</f>
        <v>36</v>
      </c>
      <c r="E5" s="3" t="s">
        <v>30</v>
      </c>
      <c r="F5" s="3"/>
    </row>
    <row r="6" spans="1:6">
      <c r="A6" s="2">
        <f t="shared" si="0"/>
        <v>5</v>
      </c>
      <c r="B6" s="3" t="s">
        <v>10</v>
      </c>
      <c r="C6" s="2" t="s">
        <v>9</v>
      </c>
      <c r="D6" s="9">
        <f>D4/60*2*PI()</f>
        <v>0.62831853071795862</v>
      </c>
      <c r="E6" s="3"/>
      <c r="F6" s="3"/>
    </row>
    <row r="7" spans="1:6">
      <c r="A7" s="2">
        <f t="shared" si="0"/>
        <v>6</v>
      </c>
      <c r="B7" s="3" t="s">
        <v>15</v>
      </c>
      <c r="C7" s="2" t="s">
        <v>11</v>
      </c>
      <c r="D7" s="7">
        <f>D3/D6</f>
        <v>1.6666666666666665</v>
      </c>
      <c r="E7" s="3" t="s">
        <v>12</v>
      </c>
      <c r="F7" s="3" t="s">
        <v>21</v>
      </c>
    </row>
    <row r="8" spans="1:6">
      <c r="A8" s="2">
        <f t="shared" si="0"/>
        <v>7</v>
      </c>
      <c r="B8" s="3" t="s">
        <v>28</v>
      </c>
      <c r="C8" s="2" t="s">
        <v>29</v>
      </c>
      <c r="D8" s="7">
        <f>D5/D7</f>
        <v>21.6</v>
      </c>
      <c r="E8" s="10"/>
      <c r="F8" s="10"/>
    </row>
    <row r="9" spans="1:6">
      <c r="A9" s="2">
        <f t="shared" si="0"/>
        <v>8</v>
      </c>
      <c r="B9" s="3" t="s">
        <v>10</v>
      </c>
      <c r="C9" s="2" t="s">
        <v>13</v>
      </c>
      <c r="D9" s="8">
        <f>D6/D7</f>
        <v>0.37699111843077521</v>
      </c>
      <c r="E9" s="3" t="s">
        <v>14</v>
      </c>
      <c r="F9" s="3" t="s">
        <v>22</v>
      </c>
    </row>
    <row r="10" spans="1:6">
      <c r="A10" s="11"/>
      <c r="B10" s="12"/>
      <c r="C10" s="11"/>
      <c r="D10" s="13"/>
      <c r="E10" s="12"/>
      <c r="F10" s="12"/>
    </row>
    <row r="11" spans="1:6" ht="21" thickBot="1">
      <c r="A11" s="6" t="s">
        <v>0</v>
      </c>
      <c r="B11" s="6" t="s">
        <v>1</v>
      </c>
      <c r="C11" s="6" t="s">
        <v>2</v>
      </c>
      <c r="D11" s="6" t="s">
        <v>3</v>
      </c>
      <c r="E11" s="6" t="s">
        <v>4</v>
      </c>
      <c r="F11" s="6" t="s">
        <v>5</v>
      </c>
    </row>
    <row r="12" spans="1:6">
      <c r="A12" s="2">
        <f>ROW()-11</f>
        <v>1</v>
      </c>
      <c r="B12" s="3" t="s">
        <v>23</v>
      </c>
      <c r="C12" s="2" t="s">
        <v>11</v>
      </c>
      <c r="D12" s="7">
        <v>1.6666666670000001</v>
      </c>
      <c r="E12" s="3"/>
      <c r="F12" s="3"/>
    </row>
    <row r="13" spans="1:6">
      <c r="A13" s="2">
        <f t="shared" ref="A13:A17" si="1">ROW()-11</f>
        <v>2</v>
      </c>
      <c r="B13" s="3" t="s">
        <v>16</v>
      </c>
      <c r="C13" s="2" t="s">
        <v>9</v>
      </c>
      <c r="D13" s="9">
        <f>D6</f>
        <v>0.62831853071795862</v>
      </c>
      <c r="E13" s="3"/>
      <c r="F13" s="3"/>
    </row>
    <row r="14" spans="1:6">
      <c r="A14" s="2">
        <f t="shared" si="1"/>
        <v>3</v>
      </c>
      <c r="B14" s="3" t="s">
        <v>20</v>
      </c>
      <c r="C14" s="2" t="s">
        <v>13</v>
      </c>
      <c r="D14" s="8">
        <f>D13/D12</f>
        <v>0.37699111835537691</v>
      </c>
      <c r="E14" s="3"/>
      <c r="F14" s="3"/>
    </row>
    <row r="15" spans="1:6">
      <c r="A15" s="2">
        <f t="shared" si="1"/>
        <v>4</v>
      </c>
      <c r="B15" s="3" t="s">
        <v>18</v>
      </c>
      <c r="C15" s="2" t="s">
        <v>8</v>
      </c>
      <c r="D15" s="2">
        <f>1/2*D12*D13</f>
        <v>0.5235987757030186</v>
      </c>
      <c r="E15" s="3"/>
      <c r="F15" s="3"/>
    </row>
    <row r="16" spans="1:6">
      <c r="A16" s="2">
        <f t="shared" si="1"/>
        <v>5</v>
      </c>
      <c r="B16" s="3" t="s">
        <v>17</v>
      </c>
      <c r="C16" s="2" t="s">
        <v>8</v>
      </c>
      <c r="D16" s="2">
        <f>D3-2*D15</f>
        <v>-2.0943957679264713E-10</v>
      </c>
      <c r="E16" s="3"/>
      <c r="F16" s="3"/>
    </row>
    <row r="17" spans="1:6">
      <c r="A17" s="2">
        <f t="shared" si="1"/>
        <v>6</v>
      </c>
      <c r="B17" s="3" t="s">
        <v>19</v>
      </c>
      <c r="C17" s="2" t="s">
        <v>8</v>
      </c>
      <c r="D17" s="2">
        <f>D15</f>
        <v>0.5235987757030186</v>
      </c>
      <c r="E17" s="3"/>
      <c r="F17" s="3"/>
    </row>
    <row r="19" spans="1:6" ht="21" thickBot="1">
      <c r="A19" s="6" t="s">
        <v>0</v>
      </c>
      <c r="B19" s="6" t="s">
        <v>1</v>
      </c>
      <c r="C19" s="6" t="s">
        <v>2</v>
      </c>
      <c r="D19" s="6" t="s">
        <v>3</v>
      </c>
      <c r="E19" s="6" t="s">
        <v>4</v>
      </c>
      <c r="F19" s="6" t="s">
        <v>5</v>
      </c>
    </row>
    <row r="20" spans="1:6">
      <c r="A20" s="2">
        <f>ROW()-19</f>
        <v>1</v>
      </c>
      <c r="B20" s="3" t="s">
        <v>31</v>
      </c>
      <c r="C20" s="2" t="s">
        <v>29</v>
      </c>
      <c r="D20" s="14">
        <f>D8</f>
        <v>21.6</v>
      </c>
      <c r="E20" s="3"/>
      <c r="F20" s="3"/>
    </row>
    <row r="21" spans="1:6">
      <c r="A21" s="2">
        <f t="shared" ref="A21:A24" si="2">ROW()-19</f>
        <v>2</v>
      </c>
      <c r="B21" s="3" t="s">
        <v>32</v>
      </c>
      <c r="C21" s="2" t="s">
        <v>27</v>
      </c>
      <c r="D21" s="14">
        <v>180</v>
      </c>
      <c r="E21" s="3"/>
      <c r="F21" s="3"/>
    </row>
    <row r="22" spans="1:6">
      <c r="A22" s="2">
        <f t="shared" si="2"/>
        <v>3</v>
      </c>
      <c r="B22" s="3" t="s">
        <v>33</v>
      </c>
      <c r="C22" s="2" t="s">
        <v>11</v>
      </c>
      <c r="D22" s="14">
        <f>D21/D20</f>
        <v>8.3333333333333321</v>
      </c>
      <c r="E22" s="3"/>
      <c r="F22" s="3"/>
    </row>
    <row r="23" spans="1:6">
      <c r="A23" s="2">
        <f t="shared" si="2"/>
        <v>4</v>
      </c>
      <c r="B23" s="3" t="s">
        <v>34</v>
      </c>
      <c r="C23" s="2" t="s">
        <v>6</v>
      </c>
      <c r="D23" s="2">
        <f>0.5*D20*D22^2</f>
        <v>749.99999999999989</v>
      </c>
      <c r="E23" s="3"/>
      <c r="F23" s="3"/>
    </row>
    <row r="24" spans="1:6">
      <c r="A24" s="2">
        <f t="shared" si="2"/>
        <v>5</v>
      </c>
      <c r="B24" s="3" t="s">
        <v>36</v>
      </c>
      <c r="C24" s="2" t="s">
        <v>35</v>
      </c>
      <c r="D24" s="2">
        <f>D23/360</f>
        <v>2.083333333333333</v>
      </c>
      <c r="E24" s="3"/>
      <c r="F24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一裕 向井</dc:creator>
  <cp:lastModifiedBy>一裕 向井</cp:lastModifiedBy>
  <dcterms:created xsi:type="dcterms:W3CDTF">2025-04-21T12:16:55Z</dcterms:created>
  <dcterms:modified xsi:type="dcterms:W3CDTF">2025-05-02T02:12:51Z</dcterms:modified>
</cp:coreProperties>
</file>