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20" documentId="13_ncr:1_{360FA384-70FB-4899-B5CA-ADD4189A18F7}" xr6:coauthVersionLast="47" xr6:coauthVersionMax="47" xr10:uidLastSave="{554C05B7-6DEC-41A7-ADB5-7668AAED8507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26" i="1" s="1"/>
  <c r="G18" i="1"/>
  <c r="G27" i="1" s="1"/>
  <c r="G19" i="1"/>
  <c r="G28" i="1" s="1"/>
  <c r="G20" i="1"/>
  <c r="G29" i="1" s="1"/>
  <c r="G21" i="1"/>
  <c r="G30" i="1" s="1"/>
  <c r="G17" i="1"/>
  <c r="G26" i="1" s="1"/>
  <c r="F18" i="1"/>
  <c r="F27" i="1" s="1"/>
  <c r="F19" i="1"/>
  <c r="F28" i="1" s="1"/>
  <c r="F20" i="1"/>
  <c r="F29" i="1" s="1"/>
  <c r="F21" i="1"/>
  <c r="F30" i="1" s="1"/>
  <c r="F17" i="1"/>
  <c r="F26" i="1" s="1"/>
  <c r="E18" i="1"/>
  <c r="E27" i="1" s="1"/>
  <c r="E19" i="1"/>
  <c r="E28" i="1" s="1"/>
  <c r="E20" i="1"/>
  <c r="E29" i="1" s="1"/>
  <c r="E21" i="1"/>
  <c r="E30" i="1" s="1"/>
  <c r="D18" i="1"/>
  <c r="D27" i="1" s="1"/>
  <c r="D19" i="1"/>
  <c r="D28" i="1" s="1"/>
  <c r="D20" i="1"/>
  <c r="D29" i="1" s="1"/>
  <c r="D21" i="1"/>
  <c r="D30" i="1" s="1"/>
  <c r="D17" i="1"/>
  <c r="D26" i="1" s="1"/>
  <c r="C18" i="1"/>
  <c r="C27" i="1" s="1"/>
  <c r="C19" i="1"/>
  <c r="C28" i="1" s="1"/>
  <c r="C20" i="1"/>
  <c r="C29" i="1" s="1"/>
  <c r="C21" i="1"/>
  <c r="C30" i="1" s="1"/>
  <c r="C17" i="1"/>
  <c r="C26" i="1" s="1"/>
  <c r="F31" i="1" l="1"/>
  <c r="F32" i="1"/>
  <c r="C32" i="1"/>
  <c r="C31" i="1"/>
  <c r="G32" i="1"/>
  <c r="G31" i="1"/>
  <c r="D32" i="1"/>
  <c r="D31" i="1"/>
  <c r="E32" i="1"/>
  <c r="E31" i="1"/>
  <c r="C36" i="1" l="1"/>
  <c r="D35" i="1"/>
  <c r="C37" i="1"/>
  <c r="D37" i="1"/>
  <c r="D38" i="1"/>
  <c r="D39" i="1"/>
  <c r="C38" i="1"/>
  <c r="C39" i="1"/>
  <c r="C35" i="1"/>
  <c r="D36" i="1"/>
  <c r="E37" i="1" l="1"/>
  <c r="E35" i="1"/>
  <c r="E36" i="1"/>
  <c r="E38" i="1"/>
  <c r="E39" i="1"/>
</calcChain>
</file>

<file path=xl/sharedStrings.xml><?xml version="1.0" encoding="utf-8"?>
<sst xmlns="http://schemas.openxmlformats.org/spreadsheetml/2006/main" count="66" uniqueCount="25">
  <si>
    <t>No</t>
  </si>
  <si>
    <t>İsim Soyisim</t>
  </si>
  <si>
    <t>üye1</t>
  </si>
  <si>
    <t>Burçin EMER</t>
  </si>
  <si>
    <t>enb</t>
  </si>
  <si>
    <t>enk</t>
  </si>
  <si>
    <t>Ağırlık</t>
  </si>
  <si>
    <t>Ölçüt</t>
  </si>
  <si>
    <t>Yeşil İmaj</t>
  </si>
  <si>
    <t>Çevre Yönetim Sistemi</t>
  </si>
  <si>
    <t>Yeşil Üretim</t>
  </si>
  <si>
    <t>Yeşil Tasarım</t>
  </si>
  <si>
    <t>Fiyat</t>
  </si>
  <si>
    <t>Tedarikçi-1</t>
  </si>
  <si>
    <t>Tedarikçi-2</t>
  </si>
  <si>
    <t>Tedarikçi-3</t>
  </si>
  <si>
    <t>Tedarikçi-4</t>
  </si>
  <si>
    <t>Tedarikçi-5</t>
  </si>
  <si>
    <t>Standart Karar Matrisi</t>
  </si>
  <si>
    <t>Ağırlıklandırılmış Karar Matrisi</t>
  </si>
  <si>
    <t>Poz. İdeal</t>
  </si>
  <si>
    <t>Neg. İdeal</t>
  </si>
  <si>
    <t>Si+</t>
  </si>
  <si>
    <t>Si-</t>
  </si>
  <si>
    <t>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</si>
</sst>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13">
    <dxf>
      <font>
        <color rgb="FF7030A0"/>
      </font>
    </dxf>
    <dxf>
      <fill>
        <patternFill>
          <bgColor rgb="FF7030A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B3" sqref="B3"/>
    </sheetView>
  </sheetViews>
  <sheetFormatPr defaultRowHeight="15"/>
  <cols>
    <col min="2" max="2" width="19" customWidth="1"/>
    <col min="3" max="3" width="17.28515625" bestFit="1" customWidth="1"/>
    <col min="4" max="4" width="21.140625" customWidth="1"/>
    <col min="5" max="5" width="18.140625" customWidth="1"/>
    <col min="6" max="6" width="21.42578125" bestFit="1" customWidth="1"/>
    <col min="7" max="7" width="11.7109375" bestFit="1" customWidth="1"/>
    <col min="8" max="8" width="12.28515625" bestFit="1" customWidth="1"/>
  </cols>
  <sheetData>
    <row r="1" spans="1:7">
      <c r="B1" t="s">
        <v>0</v>
      </c>
      <c r="C1" t="s">
        <v>1</v>
      </c>
    </row>
    <row r="2" spans="1:7">
      <c r="A2" t="s">
        <v>2</v>
      </c>
      <c r="B2" s="1">
        <v>151320181083</v>
      </c>
      <c r="C2" t="s">
        <v>3</v>
      </c>
    </row>
    <row r="3" spans="1:7">
      <c r="B3" s="1"/>
    </row>
    <row r="5" spans="1:7">
      <c r="C5" s="2" t="s">
        <v>4</v>
      </c>
      <c r="D5" s="2" t="s">
        <v>4</v>
      </c>
      <c r="E5" s="2" t="s">
        <v>4</v>
      </c>
      <c r="F5" s="2" t="s">
        <v>4</v>
      </c>
      <c r="G5" s="2" t="s">
        <v>5</v>
      </c>
    </row>
    <row r="6" spans="1:7">
      <c r="B6" t="s">
        <v>6</v>
      </c>
      <c r="C6" s="2">
        <v>0.2</v>
      </c>
      <c r="D6" s="2">
        <v>0.15</v>
      </c>
      <c r="E6" s="2">
        <v>0.3</v>
      </c>
      <c r="F6" s="2">
        <v>0.15</v>
      </c>
      <c r="G6" s="2">
        <v>0.2</v>
      </c>
    </row>
    <row r="7" spans="1:7">
      <c r="B7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</row>
    <row r="8" spans="1:7">
      <c r="B8" t="s">
        <v>13</v>
      </c>
      <c r="C8" s="2">
        <v>6.2</v>
      </c>
      <c r="D8" s="2">
        <v>5.3</v>
      </c>
      <c r="E8" s="2">
        <v>6.4</v>
      </c>
      <c r="F8" s="2">
        <v>3.4</v>
      </c>
      <c r="G8" s="2">
        <v>1073</v>
      </c>
    </row>
    <row r="9" spans="1:7">
      <c r="B9" t="s">
        <v>14</v>
      </c>
      <c r="C9" s="2">
        <v>5.9</v>
      </c>
      <c r="D9" s="2">
        <v>6.7</v>
      </c>
      <c r="E9" s="2">
        <v>4.2</v>
      </c>
      <c r="F9" s="2">
        <v>6</v>
      </c>
      <c r="G9" s="2">
        <v>1432</v>
      </c>
    </row>
    <row r="10" spans="1:7">
      <c r="B10" t="s">
        <v>15</v>
      </c>
      <c r="C10" s="2">
        <v>7.9</v>
      </c>
      <c r="D10" s="2">
        <v>5.8</v>
      </c>
      <c r="E10" s="2">
        <v>9.3000000000000007</v>
      </c>
      <c r="F10" s="2">
        <v>8.5</v>
      </c>
      <c r="G10" s="2">
        <v>1438</v>
      </c>
    </row>
    <row r="11" spans="1:7">
      <c r="B11" t="s">
        <v>16</v>
      </c>
      <c r="C11" s="2">
        <v>5.3</v>
      </c>
      <c r="D11" s="2">
        <v>8.8000000000000007</v>
      </c>
      <c r="E11" s="2">
        <v>7.6</v>
      </c>
      <c r="F11" s="2">
        <v>4.7</v>
      </c>
      <c r="G11" s="2">
        <v>2456</v>
      </c>
    </row>
    <row r="12" spans="1:7">
      <c r="B12" t="s">
        <v>17</v>
      </c>
      <c r="C12" s="2">
        <v>4.9000000000000004</v>
      </c>
      <c r="D12" s="2">
        <v>6.2</v>
      </c>
      <c r="E12" s="2">
        <v>6.8</v>
      </c>
      <c r="F12" s="2">
        <v>8.1999999999999993</v>
      </c>
      <c r="G12" s="2">
        <v>1231</v>
      </c>
    </row>
    <row r="14" spans="1:7">
      <c r="B14" s="3" t="s">
        <v>18</v>
      </c>
    </row>
    <row r="15" spans="1:7">
      <c r="C15" s="2" t="s">
        <v>4</v>
      </c>
      <c r="D15" s="2" t="s">
        <v>4</v>
      </c>
      <c r="E15" s="2" t="s">
        <v>4</v>
      </c>
      <c r="F15" s="2" t="s">
        <v>4</v>
      </c>
      <c r="G15" s="2" t="s">
        <v>5</v>
      </c>
    </row>
    <row r="16" spans="1:7">
      <c r="B16" t="s">
        <v>7</v>
      </c>
      <c r="C16" s="2" t="s">
        <v>8</v>
      </c>
      <c r="D16" s="2" t="s">
        <v>9</v>
      </c>
      <c r="E16" s="2" t="s">
        <v>10</v>
      </c>
      <c r="F16" s="2" t="s">
        <v>11</v>
      </c>
      <c r="G16" s="2" t="s">
        <v>12</v>
      </c>
    </row>
    <row r="17" spans="2:7">
      <c r="B17" t="s">
        <v>13</v>
      </c>
      <c r="C17" s="2">
        <f>C8/SQRT(SUM(C$8:C$12))</f>
        <v>1.1282055141326004</v>
      </c>
      <c r="D17" s="2">
        <f>D8/SQRT(SUM(D$8:D$12))</f>
        <v>0.92542014189469102</v>
      </c>
      <c r="E17" s="2">
        <f>E8/SQRT(SUM(E$8:E$12))</f>
        <v>1.0927804428200172</v>
      </c>
      <c r="F17" s="2">
        <f>F8/SQRT(SUM(F$8:F$12))</f>
        <v>0.61263747463298013</v>
      </c>
      <c r="G17" s="2">
        <f>G8/SQRT(SUM(G$8:G$12))</f>
        <v>12.283933395262277</v>
      </c>
    </row>
    <row r="18" spans="2:7">
      <c r="B18" t="s">
        <v>14</v>
      </c>
      <c r="C18" s="2">
        <f>C9/SQRT(SUM(C$8:C$12))</f>
        <v>1.0736149247390876</v>
      </c>
      <c r="D18" s="2">
        <f>D9/SQRT(SUM(D$8:D$12))</f>
        <v>1.1698707454140433</v>
      </c>
      <c r="E18" s="2">
        <f>E9/SQRT(SUM(E$8:E$12))</f>
        <v>0.71713716560063623</v>
      </c>
      <c r="F18" s="2">
        <f>F9/SQRT(SUM(F$8:F$12))</f>
        <v>1.0811249552346709</v>
      </c>
      <c r="G18" s="2">
        <f>G9/SQRT(SUM(G$8:G$12))</f>
        <v>16.393842145401287</v>
      </c>
    </row>
    <row r="19" spans="2:7">
      <c r="B19" t="s">
        <v>15</v>
      </c>
      <c r="C19" s="2">
        <f>C10/SQRT(SUM(C$8:C$12))</f>
        <v>1.437552187362507</v>
      </c>
      <c r="D19" s="2">
        <f>D10/SQRT(SUM(D$8:D$12))</f>
        <v>1.0127239288658882</v>
      </c>
      <c r="E19" s="2">
        <f>E10/SQRT(SUM(E$8:E$12))</f>
        <v>1.5879465809728373</v>
      </c>
      <c r="F19" s="2">
        <f>F10/SQRT(SUM(F$8:F$12))</f>
        <v>1.5315936865824504</v>
      </c>
      <c r="G19" s="2">
        <f>G10/SQRT(SUM(G$8:G$12))</f>
        <v>16.462531428133417</v>
      </c>
    </row>
    <row r="20" spans="2:7">
      <c r="B20" t="s">
        <v>16</v>
      </c>
      <c r="C20" s="2">
        <f>C11/SQRT(SUM(C$8:C$12))</f>
        <v>0.96443374595206155</v>
      </c>
      <c r="D20" s="2">
        <f>D11/SQRT(SUM(D$8:D$12))</f>
        <v>1.5365466506930721</v>
      </c>
      <c r="E20" s="2">
        <f>E11/SQRT(SUM(E$8:E$12))</f>
        <v>1.2976767758487702</v>
      </c>
      <c r="F20" s="2">
        <f>F11/SQRT(SUM(F$8:F$12))</f>
        <v>0.84688121493382551</v>
      </c>
      <c r="G20" s="2">
        <f>G11/SQRT(SUM(G$8:G$12))</f>
        <v>28.116813065017851</v>
      </c>
    </row>
    <row r="21" spans="2:7">
      <c r="B21" t="s">
        <v>17</v>
      </c>
      <c r="C21" s="2">
        <f>C12/SQRT(SUM(C$8:C$12))</f>
        <v>0.89164629342737778</v>
      </c>
      <c r="D21" s="2">
        <f>D12/SQRT(SUM(D$8:D$12))</f>
        <v>1.0825669584428461</v>
      </c>
      <c r="E21" s="2">
        <f>E12/SQRT(SUM(E$8:E$12))</f>
        <v>1.1610792204962681</v>
      </c>
      <c r="F21" s="2">
        <f>F12/SQRT(SUM(F$8:F$12))</f>
        <v>1.4775374388207168</v>
      </c>
      <c r="G21" s="2">
        <f>G12/SQRT(SUM(G$8:G$12))</f>
        <v>14.092751173874989</v>
      </c>
    </row>
    <row r="23" spans="2:7">
      <c r="B23" s="3" t="s">
        <v>19</v>
      </c>
    </row>
    <row r="24" spans="2:7">
      <c r="C24" s="2" t="s">
        <v>4</v>
      </c>
      <c r="D24" s="2" t="s">
        <v>4</v>
      </c>
      <c r="E24" s="2" t="s">
        <v>4</v>
      </c>
      <c r="F24" s="2" t="s">
        <v>4</v>
      </c>
      <c r="G24" s="2" t="s">
        <v>5</v>
      </c>
    </row>
    <row r="25" spans="2:7">
      <c r="B25" t="s">
        <v>7</v>
      </c>
      <c r="C25" s="2" t="s">
        <v>8</v>
      </c>
      <c r="D25" s="2" t="s">
        <v>9</v>
      </c>
      <c r="E25" s="2" t="s">
        <v>10</v>
      </c>
      <c r="F25" s="2" t="s">
        <v>11</v>
      </c>
      <c r="G25" s="2" t="s">
        <v>12</v>
      </c>
    </row>
    <row r="26" spans="2:7">
      <c r="B26" t="s">
        <v>13</v>
      </c>
      <c r="C26" s="2">
        <f>C17*C$6</f>
        <v>0.22564110282652008</v>
      </c>
      <c r="D26" s="2">
        <f>D17*D$6</f>
        <v>0.13881302128420364</v>
      </c>
      <c r="E26" s="2">
        <f>E17*E$6</f>
        <v>0.32783413284600516</v>
      </c>
      <c r="F26" s="2">
        <f>F17*F$6</f>
        <v>9.1895621194947014E-2</v>
      </c>
      <c r="G26" s="2">
        <f>G17*G$6</f>
        <v>2.4567866790524557</v>
      </c>
    </row>
    <row r="27" spans="2:7">
      <c r="B27" t="s">
        <v>14</v>
      </c>
      <c r="C27" s="2">
        <f>C18*C$6</f>
        <v>0.21472298494781752</v>
      </c>
      <c r="D27" s="2">
        <f>D18*D$6</f>
        <v>0.1754806118121065</v>
      </c>
      <c r="E27" s="2">
        <f>E18*E$6</f>
        <v>0.21514114968019085</v>
      </c>
      <c r="F27" s="2">
        <f>F18*F$6</f>
        <v>0.16216874328520062</v>
      </c>
      <c r="G27" s="2">
        <f>G18*G$6</f>
        <v>3.2787684290802575</v>
      </c>
    </row>
    <row r="28" spans="2:7">
      <c r="B28" t="s">
        <v>15</v>
      </c>
      <c r="C28" s="2">
        <f>C19*C$6</f>
        <v>0.28751043747250143</v>
      </c>
      <c r="D28" s="2">
        <f>D19*D$6</f>
        <v>0.15190858932988324</v>
      </c>
      <c r="E28" s="2">
        <f>E19*E$6</f>
        <v>0.47638397429185114</v>
      </c>
      <c r="F28" s="2">
        <f>F19*F$6</f>
        <v>0.22973905298736755</v>
      </c>
      <c r="G28" s="2">
        <f>G19*G$6</f>
        <v>3.2925062856266836</v>
      </c>
    </row>
    <row r="29" spans="2:7">
      <c r="B29" t="s">
        <v>16</v>
      </c>
      <c r="C29" s="2">
        <f>C20*C$6</f>
        <v>0.19288674919041232</v>
      </c>
      <c r="D29" s="2">
        <f>D20*D$6</f>
        <v>0.23048199760396079</v>
      </c>
      <c r="E29" s="2">
        <f>E20*E$6</f>
        <v>0.38930303275463102</v>
      </c>
      <c r="F29" s="2">
        <f>F20*F$6</f>
        <v>0.12703218224007382</v>
      </c>
      <c r="G29" s="2">
        <f>G20*G$6</f>
        <v>5.6233626130035708</v>
      </c>
    </row>
    <row r="30" spans="2:7">
      <c r="B30" t="s">
        <v>17</v>
      </c>
      <c r="C30" s="2">
        <f>C21*C$6</f>
        <v>0.17832925868547556</v>
      </c>
      <c r="D30" s="2">
        <f>D21*D$6</f>
        <v>0.1623850437664269</v>
      </c>
      <c r="E30" s="2">
        <f>E21*E$6</f>
        <v>0.34832376614888044</v>
      </c>
      <c r="F30" s="2">
        <f>F21*F$6</f>
        <v>0.2216306158231075</v>
      </c>
      <c r="G30" s="2">
        <f>G21*G$6</f>
        <v>2.8185502347749978</v>
      </c>
    </row>
    <row r="31" spans="2:7">
      <c r="B31" t="s">
        <v>20</v>
      </c>
      <c r="C31" s="2">
        <f>MAX(C26:C30)</f>
        <v>0.28751043747250143</v>
      </c>
      <c r="D31" s="2">
        <f t="shared" ref="D31:F31" si="0">MAX(D26:D30)</f>
        <v>0.23048199760396079</v>
      </c>
      <c r="E31" s="2">
        <f t="shared" si="0"/>
        <v>0.47638397429185114</v>
      </c>
      <c r="F31" s="2">
        <f t="shared" si="0"/>
        <v>0.22973905298736755</v>
      </c>
      <c r="G31" s="2">
        <f>MIN(G26:G30)</f>
        <v>2.4567866790524557</v>
      </c>
    </row>
    <row r="32" spans="2:7">
      <c r="B32" t="s">
        <v>21</v>
      </c>
      <c r="C32" s="2">
        <f>MIN(C26:C30)</f>
        <v>0.17832925868547556</v>
      </c>
      <c r="D32" s="2">
        <f t="shared" ref="D32:F32" si="1">MIN(D26:D30)</f>
        <v>0.13881302128420364</v>
      </c>
      <c r="E32" s="2">
        <f t="shared" si="1"/>
        <v>0.21514114968019085</v>
      </c>
      <c r="F32" s="2">
        <f t="shared" si="1"/>
        <v>9.1895621194947014E-2</v>
      </c>
      <c r="G32" s="2">
        <f>MAX(G26:G30)</f>
        <v>5.6233626130035708</v>
      </c>
    </row>
    <row r="34" spans="2:9">
      <c r="B34" s="2" t="s">
        <v>7</v>
      </c>
      <c r="C34" s="2" t="s">
        <v>22</v>
      </c>
      <c r="D34" s="2" t="s">
        <v>23</v>
      </c>
      <c r="E34" s="2" t="s">
        <v>24</v>
      </c>
      <c r="H34" s="2"/>
      <c r="I34" s="2"/>
    </row>
    <row r="35" spans="2:9">
      <c r="B35" s="2" t="s">
        <v>13</v>
      </c>
      <c r="C35" s="2">
        <f>SQRT((C26-C31)^2+(D26-D31)^2+(E26-E31)^2+(F26-F31)^2+(G26-G31)^2)</f>
        <v>0.23086550818809271</v>
      </c>
      <c r="D35" s="2">
        <f>SQRT((C26-C$32)^2+(D26-D$32)^2+(E26-E$32)^2+(F26-F$32)^2+(G26-G$32)^2)</f>
        <v>3.1689337740838344</v>
      </c>
      <c r="E35" s="2">
        <f>D35/(C35+D35)</f>
        <v>0.93209437116128335</v>
      </c>
    </row>
    <row r="36" spans="2:9">
      <c r="B36" s="2" t="s">
        <v>14</v>
      </c>
      <c r="C36" s="2">
        <f>SQRT((C27-C31)^2+(D27-D31)^2+(E27-E31)^2+(F27-F31)^2+(G27-G31)^2)</f>
        <v>0.86993719499004662</v>
      </c>
      <c r="D36" s="2">
        <f>SQRT((C27-C$32)^2+(D27-D$32)^2+(E27-E$32)^2+(F27-F$32)^2+(G27-G$32)^2)</f>
        <v>2.3462159351776894</v>
      </c>
      <c r="E36" s="2">
        <f t="shared" ref="E36:E39" si="2">D36/(C36+D36)</f>
        <v>0.72951002026925393</v>
      </c>
    </row>
    <row r="37" spans="2:9">
      <c r="B37" s="2" t="s">
        <v>15</v>
      </c>
      <c r="C37" s="2">
        <f>SQRT((C28-C31)^2+(D28-D31)^2+(E28-E31)^2+(F28-F31)^2+(G28-G31)^2)</f>
        <v>0.8394051711184457</v>
      </c>
      <c r="D37" s="2">
        <f>SQRT((C28-C$32)^2+(D28-D$32)^2+(E28-E$32)^2+(F28-F$32)^2+(G28-G$32)^2)</f>
        <v>2.3520696987283403</v>
      </c>
      <c r="E37" s="2">
        <f t="shared" si="2"/>
        <v>0.73698518542345803</v>
      </c>
    </row>
    <row r="38" spans="2:9">
      <c r="B38" s="2" t="s">
        <v>16</v>
      </c>
      <c r="C38" s="2">
        <f>SQRT((C29-C31)^2+(D29-D31)^2+(E29-E31)^2+(F29-F31)^2+(G29-G31)^2)</f>
        <v>3.1708498197707491</v>
      </c>
      <c r="D38" s="2">
        <f>SQRT((C29-C$32)^2+(D29-D$32)^2+(E29-E$32)^2+(F29-F$32)^2+(G29-G$32)^2)</f>
        <v>0.20045463623330442</v>
      </c>
      <c r="E38" s="2">
        <f t="shared" si="2"/>
        <v>5.9459072548701135E-2</v>
      </c>
    </row>
    <row r="39" spans="2:9">
      <c r="B39" s="2" t="s">
        <v>17</v>
      </c>
      <c r="C39" s="2">
        <f>SQRT((C30-C31)^2+(D30-D31)^2+(E30-E31)^2+(F30-F31)^2+(G30-G31)^2)</f>
        <v>0.40484041156381639</v>
      </c>
      <c r="D39" s="2">
        <f>SQRT((C30-C$32)^2+(D30-D$32)^2+(E30-E$32)^2+(F30-F$32)^2+(G30-G$32)^2)</f>
        <v>2.811066860725433</v>
      </c>
      <c r="E39" s="2">
        <f t="shared" si="2"/>
        <v>0.87411315772309872</v>
      </c>
    </row>
  </sheetData>
  <conditionalFormatting sqref="C26:C30">
    <cfRule type="cellIs" dxfId="12" priority="13" operator="equal">
      <formula>$C$32</formula>
    </cfRule>
    <cfRule type="cellIs" dxfId="11" priority="14" operator="equal">
      <formula>$C$31</formula>
    </cfRule>
  </conditionalFormatting>
  <conditionalFormatting sqref="D26:D30">
    <cfRule type="cellIs" dxfId="10" priority="11" operator="equal">
      <formula>$D$32</formula>
    </cfRule>
    <cfRule type="cellIs" dxfId="9" priority="12" operator="equal">
      <formula>$D$31</formula>
    </cfRule>
  </conditionalFormatting>
  <conditionalFormatting sqref="E26:E30">
    <cfRule type="cellIs" dxfId="8" priority="9" operator="equal">
      <formula>$E$32</formula>
    </cfRule>
    <cfRule type="cellIs" dxfId="7" priority="10" operator="equal">
      <formula>$E$31</formula>
    </cfRule>
  </conditionalFormatting>
  <conditionalFormatting sqref="F26:F30">
    <cfRule type="cellIs" dxfId="6" priority="7" operator="equal">
      <formula>$F$32</formula>
    </cfRule>
    <cfRule type="cellIs" dxfId="5" priority="8" operator="equal">
      <formula>$F$31</formula>
    </cfRule>
  </conditionalFormatting>
  <conditionalFormatting sqref="G26:G30">
    <cfRule type="cellIs" dxfId="4" priority="5" operator="equal">
      <formula>$G$32</formula>
    </cfRule>
    <cfRule type="cellIs" dxfId="3" priority="6" operator="equal">
      <formula>$G$31</formula>
    </cfRule>
  </conditionalFormatting>
  <conditionalFormatting sqref="E35:E39">
    <cfRule type="cellIs" dxfId="2" priority="1" operator="equal">
      <formula>MAX($E$35:$E$39)</formula>
    </cfRule>
    <cfRule type="cellIs" dxfId="1" priority="2" operator="equal">
      <formula>MAX($E$35:$E$39)</formula>
    </cfRule>
    <cfRule type="cellIs" dxfId="0" priority="3" operator="equal">
      <formula>MAX($E$35:$E$39)</formula>
    </cfRule>
    <cfRule type="cellIs" priority="4" operator="equal">
      <formula>MAX($E$35:$E$39)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irem bayramlı</dc:creator>
  <cp:keywords/>
  <dc:description/>
  <cp:lastModifiedBy>burçin emer</cp:lastModifiedBy>
  <cp:revision/>
  <dcterms:created xsi:type="dcterms:W3CDTF">2015-06-05T18:17:20Z</dcterms:created>
  <dcterms:modified xsi:type="dcterms:W3CDTF">2022-10-22T15:10:02Z</dcterms:modified>
  <cp:category/>
  <cp:contentStatus/>
</cp:coreProperties>
</file>